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b\Desktop\Bazyluk\Energia elektryczna 2016\"/>
    </mc:Choice>
  </mc:AlternateContent>
  <bookViews>
    <workbookView xWindow="0" yWindow="0" windowWidth="21600" windowHeight="9735" activeTab="1"/>
  </bookViews>
  <sheets>
    <sheet name="Załącznik Nr 1 - PK Sp. z o.o." sheetId="1" r:id="rId1"/>
    <sheet name="Załącznik Nr 1- Wspólnoty Miesz" sheetId="2" r:id="rId2"/>
  </sheets>
  <definedNames>
    <definedName name="_xlnm.Print_Area" localSheetId="0">'Załącznik Nr 1 - PK Sp. z o.o.'!$A$1:$L$54</definedName>
    <definedName name="_xlnm.Print_Area" localSheetId="1">'Załącznik Nr 1- Wspólnoty Miesz'!$A$1:$H$59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2" l="1"/>
  <c r="F42" i="2"/>
  <c r="G59" i="2" l="1"/>
  <c r="D59" i="2"/>
  <c r="D54" i="1" l="1"/>
  <c r="G51" i="1" l="1"/>
  <c r="G50" i="1"/>
  <c r="G54" i="1" s="1"/>
  <c r="F58" i="2" l="1"/>
  <c r="F57" i="2"/>
  <c r="F56" i="2"/>
  <c r="F55" i="2"/>
  <c r="F54" i="2"/>
  <c r="F53" i="2"/>
  <c r="F52" i="2"/>
  <c r="F51" i="2"/>
  <c r="F48" i="2"/>
  <c r="F47" i="2"/>
  <c r="F46" i="2"/>
  <c r="F45" i="2"/>
  <c r="F44" i="2"/>
  <c r="F59" i="2"/>
  <c r="F41" i="2"/>
  <c r="F40" i="2"/>
  <c r="F39" i="2"/>
  <c r="F38" i="2"/>
  <c r="F37" i="2"/>
  <c r="F36" i="2"/>
  <c r="F35" i="2"/>
  <c r="F34" i="2"/>
  <c r="F32" i="2"/>
  <c r="F31" i="2"/>
  <c r="F30" i="2"/>
  <c r="F29" i="2"/>
  <c r="F26" i="2"/>
  <c r="F25" i="2"/>
  <c r="F24" i="2"/>
  <c r="F23" i="2"/>
  <c r="F20" i="2"/>
  <c r="F19" i="2"/>
  <c r="F18" i="2"/>
  <c r="F17" i="2"/>
  <c r="F16" i="2"/>
  <c r="F15" i="2"/>
  <c r="F14" i="2"/>
  <c r="F13" i="2"/>
  <c r="F12" i="2"/>
  <c r="F11" i="2"/>
  <c r="F10" i="2"/>
  <c r="F9" i="2"/>
  <c r="F6" i="2"/>
  <c r="F5" i="2"/>
  <c r="F4" i="2"/>
  <c r="F3" i="2"/>
  <c r="K39" i="1"/>
</calcChain>
</file>

<file path=xl/sharedStrings.xml><?xml version="1.0" encoding="utf-8"?>
<sst xmlns="http://schemas.openxmlformats.org/spreadsheetml/2006/main" count="433" uniqueCount="223">
  <si>
    <t>L.P</t>
  </si>
  <si>
    <t>Punk poboru</t>
  </si>
  <si>
    <t>Numer ewidencyjny</t>
  </si>
  <si>
    <t>Ulica</t>
  </si>
  <si>
    <t>nr.</t>
  </si>
  <si>
    <t>kod</t>
  </si>
  <si>
    <t>miejscowość</t>
  </si>
  <si>
    <t>Moc Umowna kW</t>
  </si>
  <si>
    <t>Taryfa</t>
  </si>
  <si>
    <t>PPE</t>
  </si>
  <si>
    <t>MWh</t>
  </si>
  <si>
    <t>Oczyszczalnia Ścieków</t>
  </si>
  <si>
    <t>ul.Chmielna przyłącze nr.1</t>
  </si>
  <si>
    <t>17-100</t>
  </si>
  <si>
    <t>Bielsk Podlaski</t>
  </si>
  <si>
    <t>B23</t>
  </si>
  <si>
    <t>Szczyt przedpołudniowy</t>
  </si>
  <si>
    <t>PL_ZEBB_200300631_03</t>
  </si>
  <si>
    <t>Szczyt popułodniowy</t>
  </si>
  <si>
    <t>Pozostałe godziny doby</t>
  </si>
  <si>
    <t>ul.Chmielna przyłącze nr.2</t>
  </si>
  <si>
    <t>PL_ZEBB_200300634_09</t>
  </si>
  <si>
    <t>Stacja wodociągowa</t>
  </si>
  <si>
    <t>ul.Norwida przyłącze nr.1</t>
  </si>
  <si>
    <t>PL_ZEBB_200300635_01</t>
  </si>
  <si>
    <t>ul.Norwida przyłącze nr.2</t>
  </si>
  <si>
    <t>PL_ZEBB_200300637_05</t>
  </si>
  <si>
    <t>Przepompownia Ścieków P-1</t>
  </si>
  <si>
    <t>ul.Dubicze</t>
  </si>
  <si>
    <t>C22a</t>
  </si>
  <si>
    <t>Szczyt</t>
  </si>
  <si>
    <t>PL_ZEBB_200300638_07</t>
  </si>
  <si>
    <t>Pozaszczyt</t>
  </si>
  <si>
    <t>Ujęcie wodociągowe</t>
  </si>
  <si>
    <t>ul.Jagiellońska</t>
  </si>
  <si>
    <t>C21</t>
  </si>
  <si>
    <t>Całodobowo</t>
  </si>
  <si>
    <t>PL_ZEBB_200300640_00</t>
  </si>
  <si>
    <t>Przedsiębiorstwo Komunalne Sp. z o.o garaż</t>
  </si>
  <si>
    <t>Ul.Miodowa (Północna)</t>
  </si>
  <si>
    <t>C11</t>
  </si>
  <si>
    <t>PL_ZEBB_200300605_05</t>
  </si>
  <si>
    <t>Przedsiębiorstwo Komunalne Sp. z o.o Przepomp.</t>
  </si>
  <si>
    <t>ul.Hołowieska</t>
  </si>
  <si>
    <t>PL_ZEBB_200300606_06</t>
  </si>
  <si>
    <t>ul.Chmielna</t>
  </si>
  <si>
    <t>PL_ZEBB_200300607_08</t>
  </si>
  <si>
    <t>Przedsiębiorstwo Komunalne Sp. z o.o Zakład</t>
  </si>
  <si>
    <t>PL_ZEBB_200300609_02</t>
  </si>
  <si>
    <t>ul.Torowa</t>
  </si>
  <si>
    <t>PL_ZEBB_200300608_00</t>
  </si>
  <si>
    <t>ul.Kluka</t>
  </si>
  <si>
    <t>PL_ZEBB_200300610_03</t>
  </si>
  <si>
    <t>ul.Norwida dz.4999</t>
  </si>
  <si>
    <t>PL_ZEBB_200300611_05</t>
  </si>
  <si>
    <t>ul.Widowska</t>
  </si>
  <si>
    <t>PL_ZEBB_200300612_07</t>
  </si>
  <si>
    <t>ul.Ogrodowa dz.1972/11</t>
  </si>
  <si>
    <t>PL_ZEBB_200300613_09</t>
  </si>
  <si>
    <t>ul.Białostocka dz.950/1</t>
  </si>
  <si>
    <t>PL_ZEBB_200300614_01</t>
  </si>
  <si>
    <t>ul.Studziwodzka</t>
  </si>
  <si>
    <t>PL_ZEBB_200300615_03</t>
  </si>
  <si>
    <t>ul.Sosnowa</t>
  </si>
  <si>
    <t>PL_ZEBB_200300616_05</t>
  </si>
  <si>
    <t>ul.Mickiewicza</t>
  </si>
  <si>
    <t>PL_ZEBB_200300617_07</t>
  </si>
  <si>
    <t>ul.Dubiażyńska</t>
  </si>
  <si>
    <t>PL_ZEBB_200300618_09</t>
  </si>
  <si>
    <t>PL_ZEBB_200300619_01</t>
  </si>
  <si>
    <t>17-101</t>
  </si>
  <si>
    <t>PL_ZEBB_2003018724_00</t>
  </si>
  <si>
    <t>ul.Żeromskiego</t>
  </si>
  <si>
    <t>PL_ZEBB_2003026730_03</t>
  </si>
  <si>
    <t>Razem</t>
  </si>
  <si>
    <t xml:space="preserve"> Numer PPE</t>
  </si>
  <si>
    <t>Szacowane zużycie energi w okresie umownym</t>
  </si>
  <si>
    <t>ul.Białostocka Wieża Ciśnień</t>
  </si>
  <si>
    <t>ul.11-Listopada</t>
  </si>
  <si>
    <t>L.p.</t>
  </si>
  <si>
    <t>ulica</t>
  </si>
  <si>
    <t>punkt poboru</t>
  </si>
  <si>
    <t>moc umowna      w KW</t>
  </si>
  <si>
    <t>taryfa</t>
  </si>
  <si>
    <t>zużycie energii w okresie rocznym w MW</t>
  </si>
  <si>
    <t>zużycie energii w okresie rocznym kWh</t>
  </si>
  <si>
    <t>3 Maja 1</t>
  </si>
  <si>
    <t xml:space="preserve">kl. schodowa </t>
  </si>
  <si>
    <t>G 11</t>
  </si>
  <si>
    <t>PL_ZEBB_2003001076_08</t>
  </si>
  <si>
    <t>3 Maja 3</t>
  </si>
  <si>
    <t>PL_ZEBB_2003010538_05</t>
  </si>
  <si>
    <t>3 Maja 10</t>
  </si>
  <si>
    <t>PL_ZEBB_2003017386_09</t>
  </si>
  <si>
    <t>3 Maja 11</t>
  </si>
  <si>
    <t>PL_ZEBB_2003001077_00</t>
  </si>
  <si>
    <t>3 Maja 13</t>
  </si>
  <si>
    <t>kl. schodowa I</t>
  </si>
  <si>
    <t>PL_ZEBB_2003017443_05</t>
  </si>
  <si>
    <t>kl. schodowa II</t>
  </si>
  <si>
    <t>PL_ZEBB_2003017387_01</t>
  </si>
  <si>
    <t>11 Listopada 2</t>
  </si>
  <si>
    <t>PL_ZEBB_2003018674_07</t>
  </si>
  <si>
    <t>11 Listopada 3</t>
  </si>
  <si>
    <t>PL_ZEBB_2003019358_00</t>
  </si>
  <si>
    <t>11 Listopada 4</t>
  </si>
  <si>
    <t>kl. schodowa</t>
  </si>
  <si>
    <t>PL_ZEBB_2003010955_09</t>
  </si>
  <si>
    <t>11 Listopada 24</t>
  </si>
  <si>
    <t>PL_ZEBB_2003007647_03</t>
  </si>
  <si>
    <t>Białowieska 113A</t>
  </si>
  <si>
    <t>PL_ZEBB_2003011352_02</t>
  </si>
  <si>
    <t>Białowieska 113B</t>
  </si>
  <si>
    <t>PL_ZEBB_2003017078_00</t>
  </si>
  <si>
    <t>Białowieska 113C</t>
  </si>
  <si>
    <t>PL_ZEBB_2003017600_09</t>
  </si>
  <si>
    <t>Białowieska 113D</t>
  </si>
  <si>
    <t>biuro ARiMR</t>
  </si>
  <si>
    <t>C 11</t>
  </si>
  <si>
    <t>PL_ZEBB_2003019325_07</t>
  </si>
  <si>
    <t>Dąbrowskiego 4</t>
  </si>
  <si>
    <t>PL_ZEBB_2003019048_07</t>
  </si>
  <si>
    <t>Dubiażyńska 4</t>
  </si>
  <si>
    <t>PL_ZEBB_2003020040_04</t>
  </si>
  <si>
    <t>Jana Pawła II 22</t>
  </si>
  <si>
    <t>PL_ZEBB_2003019022_07</t>
  </si>
  <si>
    <t>Jana Pawła II 22 A</t>
  </si>
  <si>
    <t>PL_ZEBB_2003019023_09</t>
  </si>
  <si>
    <t>Kleszczelowska 84A</t>
  </si>
  <si>
    <t>kl. Schodowa I</t>
  </si>
  <si>
    <t>PL_ZEBB_2003024573_05</t>
  </si>
  <si>
    <t>kl. Schodowa II</t>
  </si>
  <si>
    <t>PL_ZEBB_2003019949_01</t>
  </si>
  <si>
    <t>kl. Schodowa III</t>
  </si>
  <si>
    <t>PL_ZEBB_2003018163_06</t>
  </si>
  <si>
    <t>Kościuszki 16</t>
  </si>
  <si>
    <t>PL_ZEBB_2003019030_02</t>
  </si>
  <si>
    <t>Mickiewicza 27 m 5</t>
  </si>
  <si>
    <t>lokale użytkowe</t>
  </si>
  <si>
    <t>PL_ZEBB_2003018613_01</t>
  </si>
  <si>
    <t>Mickiewicza 27</t>
  </si>
  <si>
    <t>PL_ZEBB_2003018853_03</t>
  </si>
  <si>
    <t>Mickiewicza 27A</t>
  </si>
  <si>
    <t>PL_ZEBB_2003024762_00</t>
  </si>
  <si>
    <t>Mickiewicza 29A</t>
  </si>
  <si>
    <t>PL_ZEBB_2003018685_08</t>
  </si>
  <si>
    <t>Mickiewicza 29B</t>
  </si>
  <si>
    <t>PL_ZEBB_2003017730_04</t>
  </si>
  <si>
    <t>kl. schodowa V</t>
  </si>
  <si>
    <t>PL_ZEBB_2003017729_03</t>
  </si>
  <si>
    <t>Mickiewicza 29C</t>
  </si>
  <si>
    <t>PL_ZEBB_2003017385_07</t>
  </si>
  <si>
    <t>Mickiewicza 41</t>
  </si>
  <si>
    <t>PL_ZEBB_2003026711_07</t>
  </si>
  <si>
    <t>Mickiewicza 48</t>
  </si>
  <si>
    <t>PL_ZEBB_2003022945_00</t>
  </si>
  <si>
    <t>Mickiewicza 50A</t>
  </si>
  <si>
    <t>kl. schodowa  I</t>
  </si>
  <si>
    <t>PL_ZEBB_2003017380_07</t>
  </si>
  <si>
    <t>kl. schodowa  II</t>
  </si>
  <si>
    <t>PL_ZEBB_2003019093_02</t>
  </si>
  <si>
    <t>Mickiewicza 91</t>
  </si>
  <si>
    <t>korytarze</t>
  </si>
  <si>
    <t>PL_ZEBB_2003016918_01</t>
  </si>
  <si>
    <t>Mickiewicza  114</t>
  </si>
  <si>
    <t>PL_ZEBB_2003024140_00</t>
  </si>
  <si>
    <t>Mickiewicza  116</t>
  </si>
  <si>
    <t>PL_ZEBB_2003019096_08</t>
  </si>
  <si>
    <t>Mickiewicza  118</t>
  </si>
  <si>
    <t>PL_ZEBB_2003019097_00</t>
  </si>
  <si>
    <t>Mickiewicza  120</t>
  </si>
  <si>
    <t>PL_ZEBB_2003018098_05</t>
  </si>
  <si>
    <t>Mickiewicza 200A</t>
  </si>
  <si>
    <t>PL_ZEBB_2003017280_09</t>
  </si>
  <si>
    <t>Ogrodowa 5</t>
  </si>
  <si>
    <t>PL_ZEBB_2003016804_06</t>
  </si>
  <si>
    <t>Pl. Ratuszowy 1</t>
  </si>
  <si>
    <t>PL_ZEBB_2003019276_06</t>
  </si>
  <si>
    <t>Poniatowskiego 2</t>
  </si>
  <si>
    <t>PL_ZEBB_2003024022_08</t>
  </si>
  <si>
    <t>Rejonowa 4</t>
  </si>
  <si>
    <t>PL_ZEBB_2003023920_09</t>
  </si>
  <si>
    <t>Rejonowa 6</t>
  </si>
  <si>
    <t>PL_ZEBB_2003026858_05</t>
  </si>
  <si>
    <t>Sportowa 4A</t>
  </si>
  <si>
    <t>PL_ZEBB_2003018014_05</t>
  </si>
  <si>
    <t>Sportowa 6</t>
  </si>
  <si>
    <t>kotłownia</t>
  </si>
  <si>
    <t>PL_ZEBB_2003018225_02</t>
  </si>
  <si>
    <t>PL_ZEBB_2003011026_09</t>
  </si>
  <si>
    <t>Studziwodzka 35</t>
  </si>
  <si>
    <t>PL_ZEBB_2003018149_00</t>
  </si>
  <si>
    <t>PL_ZEBB_2003024538_09</t>
  </si>
  <si>
    <t>Szarych Szeregów 10</t>
  </si>
  <si>
    <t>PL_ZEBB_2003017879_06</t>
  </si>
  <si>
    <t>Szkolna 6</t>
  </si>
  <si>
    <t>PL_ZEBB_2003026882_00</t>
  </si>
  <si>
    <t>PL_ZEBB_2003026881_08</t>
  </si>
  <si>
    <t>kl. schodowa III</t>
  </si>
  <si>
    <t>PL_ZEBB_2003026880_06</t>
  </si>
  <si>
    <t>Szkolna 12A</t>
  </si>
  <si>
    <t>PL_ZEBB_2003018779_05</t>
  </si>
  <si>
    <t>Żarniewicza 4</t>
  </si>
  <si>
    <t>PL_ZEBB_2003023918_06</t>
  </si>
  <si>
    <t>Żwirki i Wigury 3</t>
  </si>
  <si>
    <t>PL_ZEBB_2003024262_00</t>
  </si>
  <si>
    <t>Żwirki i Wigury 5</t>
  </si>
  <si>
    <t>PL_ZEBB_2003024775_05</t>
  </si>
  <si>
    <t>Numer PPE</t>
  </si>
  <si>
    <t>Szacowane zużycie energii w okresie umownym kWh</t>
  </si>
  <si>
    <t>Studziwodzka 37</t>
  </si>
  <si>
    <t>Baza</t>
  </si>
  <si>
    <t>PL_ZEBB_200300639_09</t>
  </si>
  <si>
    <t>Wschodnia 25</t>
  </si>
  <si>
    <t>PL_ZEBB_2003030768_00</t>
  </si>
  <si>
    <t>Budynki i obiekty PK Sp. o.o.</t>
  </si>
  <si>
    <t>Budynki pozostałe PK Sp. z o.o.</t>
  </si>
  <si>
    <t>Łącznie</t>
  </si>
  <si>
    <t>Szacowane zużycie energii w okresie umownym w MWh</t>
  </si>
  <si>
    <t>Łącznie:</t>
  </si>
  <si>
    <t>C12a - szczyt</t>
  </si>
  <si>
    <t>C 12 a - pozaszczyt</t>
  </si>
  <si>
    <t xml:space="preserve">Załącznik Nr 1 do umowy Sprzedaży Energii Elektrycznej z dnia ………………….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</si>
</sst>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1" fillId="0" borderId="0"/>
  </cellStyleXfs>
  <cellXfs count="90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Border="1"/>
    <xf numFmtId="0" fontId="5" fillId="0" borderId="0" xfId="1"/>
    <xf numFmtId="0" fontId="7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9" fillId="0" borderId="8" xfId="2" applyFont="1" applyBorder="1"/>
    <xf numFmtId="0" fontId="9" fillId="0" borderId="8" xfId="2" applyFont="1" applyBorder="1" applyAlignment="1">
      <alignment horizontal="center" vertical="center"/>
    </xf>
    <xf numFmtId="4" fontId="9" fillId="0" borderId="8" xfId="2" applyNumberFormat="1" applyFont="1" applyBorder="1" applyAlignment="1">
      <alignment horizontal="center" vertical="center"/>
    </xf>
    <xf numFmtId="3" fontId="9" fillId="0" borderId="8" xfId="2" applyNumberFormat="1" applyFont="1" applyBorder="1" applyAlignment="1">
      <alignment horizontal="center" vertical="center"/>
    </xf>
    <xf numFmtId="0" fontId="9" fillId="0" borderId="8" xfId="2" applyFont="1" applyFill="1" applyBorder="1"/>
    <xf numFmtId="0" fontId="9" fillId="0" borderId="8" xfId="2" applyFont="1" applyFill="1" applyBorder="1" applyAlignment="1">
      <alignment horizontal="center" vertical="center"/>
    </xf>
    <xf numFmtId="4" fontId="9" fillId="0" borderId="8" xfId="2" applyNumberFormat="1" applyFont="1" applyFill="1" applyBorder="1" applyAlignment="1">
      <alignment horizontal="center" vertical="center"/>
    </xf>
    <xf numFmtId="0" fontId="9" fillId="0" borderId="8" xfId="2" applyNumberFormat="1" applyFont="1" applyBorder="1" applyAlignment="1">
      <alignment horizontal="center" vertical="center"/>
    </xf>
    <xf numFmtId="0" fontId="9" fillId="0" borderId="8" xfId="2" applyNumberFormat="1" applyFont="1" applyFill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0" xfId="2" applyBorder="1"/>
    <xf numFmtId="0" fontId="10" fillId="0" borderId="0" xfId="1" applyFont="1"/>
    <xf numFmtId="0" fontId="8" fillId="0" borderId="8" xfId="1" applyFont="1" applyBorder="1" applyAlignment="1">
      <alignment horizontal="center" vertical="center"/>
    </xf>
    <xf numFmtId="0" fontId="1" fillId="0" borderId="8" xfId="3" applyFont="1" applyBorder="1"/>
    <xf numFmtId="0" fontId="10" fillId="0" borderId="8" xfId="1" applyFont="1" applyBorder="1"/>
    <xf numFmtId="0" fontId="10" fillId="0" borderId="8" xfId="1" applyFont="1" applyBorder="1" applyAlignment="1">
      <alignment wrapText="1"/>
    </xf>
    <xf numFmtId="0" fontId="12" fillId="0" borderId="8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 wrapText="1"/>
    </xf>
    <xf numFmtId="0" fontId="10" fillId="0" borderId="8" xfId="0" applyFont="1" applyBorder="1"/>
    <xf numFmtId="4" fontId="10" fillId="0" borderId="8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4" fontId="13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0" fontId="14" fillId="0" borderId="0" xfId="0" applyFont="1"/>
    <xf numFmtId="0" fontId="15" fillId="0" borderId="0" xfId="1" applyFont="1"/>
    <xf numFmtId="3" fontId="9" fillId="0" borderId="9" xfId="2" applyNumberFormat="1" applyFont="1" applyBorder="1" applyAlignment="1">
      <alignment horizontal="center" vertical="center"/>
    </xf>
    <xf numFmtId="0" fontId="10" fillId="0" borderId="14" xfId="0" applyFont="1" applyBorder="1"/>
    <xf numFmtId="0" fontId="7" fillId="0" borderId="8" xfId="2" applyFont="1" applyBorder="1" applyAlignment="1">
      <alignment horizontal="center" vertical="center"/>
    </xf>
    <xf numFmtId="0" fontId="0" fillId="0" borderId="20" xfId="0" applyBorder="1"/>
    <xf numFmtId="0" fontId="16" fillId="0" borderId="8" xfId="0" applyFont="1" applyBorder="1"/>
    <xf numFmtId="0" fontId="13" fillId="0" borderId="8" xfId="0" applyFont="1" applyFill="1" applyBorder="1" applyAlignment="1">
      <alignment horizontal="right"/>
    </xf>
    <xf numFmtId="0" fontId="9" fillId="0" borderId="9" xfId="2" applyFont="1" applyBorder="1"/>
    <xf numFmtId="0" fontId="9" fillId="0" borderId="9" xfId="2" applyFont="1" applyBorder="1" applyAlignment="1">
      <alignment horizontal="center" vertical="center"/>
    </xf>
    <xf numFmtId="4" fontId="9" fillId="0" borderId="9" xfId="2" applyNumberFormat="1" applyFont="1" applyBorder="1" applyAlignment="1">
      <alignment horizontal="center" vertical="center"/>
    </xf>
    <xf numFmtId="0" fontId="7" fillId="0" borderId="8" xfId="2" applyFont="1" applyFill="1" applyBorder="1"/>
    <xf numFmtId="0" fontId="11" fillId="0" borderId="8" xfId="2" applyFont="1" applyBorder="1" applyAlignment="1">
      <alignment horizontal="center" vertical="center"/>
    </xf>
    <xf numFmtId="4" fontId="7" fillId="0" borderId="8" xfId="2" applyNumberFormat="1" applyFont="1" applyBorder="1" applyAlignment="1">
      <alignment horizontal="center" vertical="center"/>
    </xf>
    <xf numFmtId="3" fontId="7" fillId="0" borderId="8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/>
    <xf numFmtId="0" fontId="0" fillId="0" borderId="17" xfId="0" applyBorder="1" applyAlignment="1"/>
    <xf numFmtId="0" fontId="10" fillId="0" borderId="8" xfId="0" applyFont="1" applyBorder="1" applyAlignment="1">
      <alignment horizontal="center" vertical="center"/>
    </xf>
    <xf numFmtId="0" fontId="0" fillId="0" borderId="8" xfId="0" applyBorder="1" applyAlignment="1"/>
    <xf numFmtId="0" fontId="10" fillId="0" borderId="18" xfId="0" applyFont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3" fillId="0" borderId="12" xfId="1" applyFont="1" applyBorder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7" fillId="0" borderId="9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9" fillId="0" borderId="8" xfId="2" applyFont="1" applyBorder="1" applyAlignment="1">
      <alignment vertical="center"/>
    </xf>
    <xf numFmtId="4" fontId="9" fillId="0" borderId="8" xfId="2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9" xfId="2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9" xfId="2" applyFont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3" fontId="9" fillId="0" borderId="9" xfId="2" applyNumberFormat="1" applyFont="1" applyBorder="1" applyAlignment="1">
      <alignment horizontal="center" vertical="center"/>
    </xf>
    <xf numFmtId="3" fontId="9" fillId="0" borderId="10" xfId="2" applyNumberFormat="1" applyFont="1" applyBorder="1" applyAlignment="1">
      <alignment horizontal="center" vertical="center"/>
    </xf>
    <xf numFmtId="0" fontId="1" fillId="0" borderId="9" xfId="3" applyFont="1" applyBorder="1" applyAlignment="1">
      <alignment vertical="center"/>
    </xf>
    <xf numFmtId="3" fontId="9" fillId="0" borderId="9" xfId="2" applyNumberFormat="1" applyFont="1" applyFill="1" applyBorder="1" applyAlignment="1">
      <alignment horizontal="center" vertical="center"/>
    </xf>
    <xf numFmtId="3" fontId="9" fillId="0" borderId="10" xfId="2" applyNumberFormat="1" applyFont="1" applyFill="1" applyBorder="1" applyAlignment="1">
      <alignment horizontal="center" vertical="center"/>
    </xf>
    <xf numFmtId="3" fontId="9" fillId="0" borderId="11" xfId="2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3"/>
    <cellStyle name="Normalny_Arkusz1" xfId="2"/>
    <cellStyle name="Normalny_energia ZG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opLeftCell="G44" zoomScaleNormal="100" workbookViewId="0">
      <selection activeCell="L54" sqref="A1:L54"/>
    </sheetView>
  </sheetViews>
  <sheetFormatPr defaultRowHeight="15"/>
  <cols>
    <col min="1" max="1" width="5.28515625" customWidth="1"/>
    <col min="2" max="2" width="44" customWidth="1"/>
    <col min="3" max="3" width="16.140625" customWidth="1"/>
    <col min="4" max="4" width="22.5703125" customWidth="1"/>
    <col min="5" max="5" width="5.28515625" customWidth="1"/>
    <col min="7" max="7" width="19.85546875" customWidth="1"/>
    <col min="8" max="8" width="12" customWidth="1"/>
    <col min="9" max="9" width="8.28515625" customWidth="1"/>
    <col min="10" max="10" width="30.7109375" customWidth="1"/>
    <col min="11" max="11" width="21.7109375" bestFit="1" customWidth="1"/>
    <col min="12" max="12" width="35.85546875" customWidth="1"/>
  </cols>
  <sheetData>
    <row r="1" spans="1:12">
      <c r="B1" s="33" t="s">
        <v>222</v>
      </c>
    </row>
    <row r="2" spans="1:12">
      <c r="B2" s="33"/>
    </row>
    <row r="3" spans="1:12">
      <c r="B3" t="s">
        <v>215</v>
      </c>
    </row>
    <row r="4" spans="1:12" ht="0.75" customHeight="1" thickBot="1"/>
    <row r="5" spans="1:12" ht="24.75" customHeight="1">
      <c r="A5" s="50" t="s">
        <v>0</v>
      </c>
      <c r="B5" s="52" t="s">
        <v>1</v>
      </c>
      <c r="C5" s="52" t="s">
        <v>2</v>
      </c>
      <c r="D5" s="48" t="s">
        <v>3</v>
      </c>
      <c r="E5" s="48" t="s">
        <v>4</v>
      </c>
      <c r="F5" s="48" t="s">
        <v>5</v>
      </c>
      <c r="G5" s="48" t="s">
        <v>6</v>
      </c>
      <c r="H5" s="52" t="s">
        <v>7</v>
      </c>
      <c r="I5" s="48" t="s">
        <v>8</v>
      </c>
      <c r="J5" s="48" t="s">
        <v>76</v>
      </c>
      <c r="K5" s="48"/>
      <c r="L5" s="54" t="s">
        <v>75</v>
      </c>
    </row>
    <row r="6" spans="1:12" ht="25.5" customHeight="1" thickBot="1">
      <c r="A6" s="51"/>
      <c r="B6" s="53"/>
      <c r="C6" s="53"/>
      <c r="D6" s="49"/>
      <c r="E6" s="49"/>
      <c r="F6" s="49"/>
      <c r="G6" s="49"/>
      <c r="H6" s="53"/>
      <c r="I6" s="49"/>
      <c r="J6" s="53" t="s">
        <v>10</v>
      </c>
      <c r="K6" s="53"/>
      <c r="L6" s="54"/>
    </row>
    <row r="7" spans="1:12" ht="15" customHeight="1">
      <c r="A7" s="59">
        <v>1</v>
      </c>
      <c r="B7" s="59" t="s">
        <v>11</v>
      </c>
      <c r="C7" s="60">
        <v>30010700</v>
      </c>
      <c r="D7" s="59" t="s">
        <v>12</v>
      </c>
      <c r="E7" s="55"/>
      <c r="F7" s="55" t="s">
        <v>13</v>
      </c>
      <c r="G7" s="55" t="s">
        <v>14</v>
      </c>
      <c r="H7" s="55">
        <v>156</v>
      </c>
      <c r="I7" s="55" t="s">
        <v>15</v>
      </c>
      <c r="J7" s="1" t="s">
        <v>16</v>
      </c>
      <c r="K7" s="1">
        <v>147.67099999999999</v>
      </c>
      <c r="L7" s="56" t="s">
        <v>17</v>
      </c>
    </row>
    <row r="8" spans="1:12" ht="15" customHeight="1">
      <c r="A8" s="57"/>
      <c r="B8" s="57"/>
      <c r="C8" s="58"/>
      <c r="D8" s="57"/>
      <c r="E8" s="56"/>
      <c r="F8" s="56"/>
      <c r="G8" s="56"/>
      <c r="H8" s="56"/>
      <c r="I8" s="56"/>
      <c r="J8" s="2" t="s">
        <v>18</v>
      </c>
      <c r="K8" s="2">
        <v>75.953999999999994</v>
      </c>
      <c r="L8" s="56"/>
    </row>
    <row r="9" spans="1:12" ht="15" customHeight="1">
      <c r="A9" s="57"/>
      <c r="B9" s="57"/>
      <c r="C9" s="58"/>
      <c r="D9" s="57"/>
      <c r="E9" s="56"/>
      <c r="F9" s="56"/>
      <c r="G9" s="56"/>
      <c r="H9" s="56"/>
      <c r="I9" s="56"/>
      <c r="J9" s="2" t="s">
        <v>19</v>
      </c>
      <c r="K9" s="2">
        <v>624.08399999999995</v>
      </c>
      <c r="L9" s="56"/>
    </row>
    <row r="10" spans="1:12" ht="15" customHeight="1">
      <c r="A10" s="57"/>
      <c r="B10" s="57" t="s">
        <v>11</v>
      </c>
      <c r="C10" s="58">
        <v>30010700</v>
      </c>
      <c r="D10" s="57" t="s">
        <v>20</v>
      </c>
      <c r="E10" s="56"/>
      <c r="F10" s="56" t="s">
        <v>13</v>
      </c>
      <c r="G10" s="56" t="s">
        <v>14</v>
      </c>
      <c r="H10" s="56">
        <v>250</v>
      </c>
      <c r="I10" s="56" t="s">
        <v>15</v>
      </c>
      <c r="J10" s="2" t="s">
        <v>16</v>
      </c>
      <c r="K10" s="2">
        <v>224.29</v>
      </c>
      <c r="L10" s="56" t="s">
        <v>21</v>
      </c>
    </row>
    <row r="11" spans="1:12" ht="15" customHeight="1">
      <c r="A11" s="57"/>
      <c r="B11" s="57"/>
      <c r="C11" s="58"/>
      <c r="D11" s="57"/>
      <c r="E11" s="56"/>
      <c r="F11" s="56"/>
      <c r="G11" s="56"/>
      <c r="H11" s="56"/>
      <c r="I11" s="56"/>
      <c r="J11" s="2" t="s">
        <v>18</v>
      </c>
      <c r="K11" s="2">
        <v>108.128</v>
      </c>
      <c r="L11" s="56"/>
    </row>
    <row r="12" spans="1:12" ht="15" customHeight="1">
      <c r="A12" s="57"/>
      <c r="B12" s="57"/>
      <c r="C12" s="58"/>
      <c r="D12" s="57"/>
      <c r="E12" s="56"/>
      <c r="F12" s="56"/>
      <c r="G12" s="56"/>
      <c r="H12" s="56"/>
      <c r="I12" s="56"/>
      <c r="J12" s="2" t="s">
        <v>19</v>
      </c>
      <c r="K12" s="2">
        <v>904.74199999999996</v>
      </c>
      <c r="L12" s="56"/>
    </row>
    <row r="13" spans="1:12" ht="15" customHeight="1">
      <c r="A13" s="57">
        <v>2</v>
      </c>
      <c r="B13" s="57" t="s">
        <v>22</v>
      </c>
      <c r="C13" s="58">
        <v>30003900</v>
      </c>
      <c r="D13" s="57" t="s">
        <v>23</v>
      </c>
      <c r="E13" s="56">
        <v>22</v>
      </c>
      <c r="F13" s="56" t="s">
        <v>13</v>
      </c>
      <c r="G13" s="56" t="s">
        <v>14</v>
      </c>
      <c r="H13" s="56">
        <v>220</v>
      </c>
      <c r="I13" s="56" t="s">
        <v>15</v>
      </c>
      <c r="J13" s="2" t="s">
        <v>16</v>
      </c>
      <c r="K13" s="2">
        <v>110.83799999999999</v>
      </c>
      <c r="L13" s="56" t="s">
        <v>24</v>
      </c>
    </row>
    <row r="14" spans="1:12" ht="15" customHeight="1">
      <c r="A14" s="57"/>
      <c r="B14" s="57"/>
      <c r="C14" s="58"/>
      <c r="D14" s="57"/>
      <c r="E14" s="56"/>
      <c r="F14" s="56"/>
      <c r="G14" s="56"/>
      <c r="H14" s="56"/>
      <c r="I14" s="56"/>
      <c r="J14" s="2" t="s">
        <v>18</v>
      </c>
      <c r="K14" s="2">
        <v>33.340000000000003</v>
      </c>
      <c r="L14" s="56"/>
    </row>
    <row r="15" spans="1:12" ht="15" customHeight="1">
      <c r="A15" s="57"/>
      <c r="B15" s="57"/>
      <c r="C15" s="58"/>
      <c r="D15" s="57"/>
      <c r="E15" s="56"/>
      <c r="F15" s="56"/>
      <c r="G15" s="56"/>
      <c r="H15" s="56"/>
      <c r="I15" s="56"/>
      <c r="J15" s="2" t="s">
        <v>19</v>
      </c>
      <c r="K15" s="2">
        <v>317.06</v>
      </c>
      <c r="L15" s="56"/>
    </row>
    <row r="16" spans="1:12" ht="15" customHeight="1">
      <c r="A16" s="57"/>
      <c r="B16" s="57" t="s">
        <v>22</v>
      </c>
      <c r="C16" s="58">
        <v>30003900</v>
      </c>
      <c r="D16" s="57" t="s">
        <v>25</v>
      </c>
      <c r="E16" s="56">
        <v>22</v>
      </c>
      <c r="F16" s="56" t="s">
        <v>13</v>
      </c>
      <c r="G16" s="56" t="s">
        <v>14</v>
      </c>
      <c r="H16" s="56">
        <v>150</v>
      </c>
      <c r="I16" s="56" t="s">
        <v>15</v>
      </c>
      <c r="J16" s="2" t="s">
        <v>16</v>
      </c>
      <c r="K16" s="2">
        <v>1.7330000000000001</v>
      </c>
      <c r="L16" s="56" t="s">
        <v>26</v>
      </c>
    </row>
    <row r="17" spans="1:12" ht="15" customHeight="1">
      <c r="A17" s="57"/>
      <c r="B17" s="57"/>
      <c r="C17" s="58"/>
      <c r="D17" s="57"/>
      <c r="E17" s="56"/>
      <c r="F17" s="56"/>
      <c r="G17" s="56"/>
      <c r="H17" s="56"/>
      <c r="I17" s="56"/>
      <c r="J17" s="2" t="s">
        <v>18</v>
      </c>
      <c r="K17" s="2">
        <v>0.85699999999999998</v>
      </c>
      <c r="L17" s="56"/>
    </row>
    <row r="18" spans="1:12" ht="15" customHeight="1">
      <c r="A18" s="57"/>
      <c r="B18" s="57"/>
      <c r="C18" s="58"/>
      <c r="D18" s="57"/>
      <c r="E18" s="56"/>
      <c r="F18" s="56"/>
      <c r="G18" s="56"/>
      <c r="H18" s="56"/>
      <c r="I18" s="56"/>
      <c r="J18" s="2" t="s">
        <v>19</v>
      </c>
      <c r="K18" s="2">
        <v>7.266</v>
      </c>
      <c r="L18" s="56"/>
    </row>
    <row r="19" spans="1:12" ht="15" customHeight="1">
      <c r="A19" s="56">
        <v>3</v>
      </c>
      <c r="B19" s="57" t="s">
        <v>27</v>
      </c>
      <c r="C19" s="61">
        <v>30010900</v>
      </c>
      <c r="D19" s="57" t="s">
        <v>28</v>
      </c>
      <c r="E19" s="56">
        <v>35</v>
      </c>
      <c r="F19" s="56" t="s">
        <v>13</v>
      </c>
      <c r="G19" s="56" t="s">
        <v>14</v>
      </c>
      <c r="H19" s="56">
        <v>50</v>
      </c>
      <c r="I19" s="56" t="s">
        <v>29</v>
      </c>
      <c r="J19" s="2" t="s">
        <v>30</v>
      </c>
      <c r="K19" s="2">
        <v>26.085000000000001</v>
      </c>
      <c r="L19" s="56" t="s">
        <v>31</v>
      </c>
    </row>
    <row r="20" spans="1:12" ht="15" customHeight="1">
      <c r="A20" s="56"/>
      <c r="B20" s="56"/>
      <c r="C20" s="61"/>
      <c r="D20" s="57"/>
      <c r="E20" s="56"/>
      <c r="F20" s="56"/>
      <c r="G20" s="56"/>
      <c r="H20" s="56"/>
      <c r="I20" s="56"/>
      <c r="J20" s="2" t="s">
        <v>32</v>
      </c>
      <c r="K20" s="2">
        <v>71.537999999999997</v>
      </c>
      <c r="L20" s="56"/>
    </row>
    <row r="21" spans="1:12" ht="15" customHeight="1">
      <c r="A21" s="2">
        <v>4</v>
      </c>
      <c r="B21" s="2" t="s">
        <v>33</v>
      </c>
      <c r="C21" s="3">
        <v>30026200</v>
      </c>
      <c r="D21" s="4" t="s">
        <v>34</v>
      </c>
      <c r="E21" s="2"/>
      <c r="F21" s="2" t="s">
        <v>13</v>
      </c>
      <c r="G21" s="2" t="s">
        <v>14</v>
      </c>
      <c r="H21" s="2">
        <v>26</v>
      </c>
      <c r="I21" s="2" t="s">
        <v>35</v>
      </c>
      <c r="J21" s="2" t="s">
        <v>36</v>
      </c>
      <c r="K21" s="2">
        <v>0.1</v>
      </c>
      <c r="L21" s="2" t="s">
        <v>37</v>
      </c>
    </row>
    <row r="22" spans="1:12" ht="37.5">
      <c r="A22" s="2">
        <v>5</v>
      </c>
      <c r="B22" s="4" t="s">
        <v>38</v>
      </c>
      <c r="C22" s="3">
        <v>32120036</v>
      </c>
      <c r="D22" s="4" t="s">
        <v>39</v>
      </c>
      <c r="E22" s="2"/>
      <c r="F22" s="2" t="s">
        <v>13</v>
      </c>
      <c r="G22" s="2" t="s">
        <v>14</v>
      </c>
      <c r="H22" s="2">
        <v>8</v>
      </c>
      <c r="I22" s="2" t="s">
        <v>40</v>
      </c>
      <c r="J22" s="2" t="s">
        <v>36</v>
      </c>
      <c r="K22" s="2">
        <v>33.478000000000002</v>
      </c>
      <c r="L22" s="2" t="s">
        <v>41</v>
      </c>
    </row>
    <row r="23" spans="1:12" ht="37.5">
      <c r="A23" s="2">
        <v>6</v>
      </c>
      <c r="B23" s="4" t="s">
        <v>42</v>
      </c>
      <c r="C23" s="3">
        <v>32106003</v>
      </c>
      <c r="D23" s="4" t="s">
        <v>43</v>
      </c>
      <c r="E23" s="2"/>
      <c r="F23" s="2" t="s">
        <v>13</v>
      </c>
      <c r="G23" s="2" t="s">
        <v>14</v>
      </c>
      <c r="H23" s="2">
        <v>4</v>
      </c>
      <c r="I23" s="2" t="s">
        <v>40</v>
      </c>
      <c r="J23" s="2" t="s">
        <v>36</v>
      </c>
      <c r="K23" s="2">
        <v>6.0860000000000003</v>
      </c>
      <c r="L23" s="2" t="s">
        <v>44</v>
      </c>
    </row>
    <row r="24" spans="1:12" ht="37.5">
      <c r="A24" s="2">
        <v>7</v>
      </c>
      <c r="B24" s="4" t="s">
        <v>42</v>
      </c>
      <c r="C24" s="3">
        <v>32109023</v>
      </c>
      <c r="D24" s="4" t="s">
        <v>45</v>
      </c>
      <c r="E24" s="2"/>
      <c r="F24" s="2" t="s">
        <v>13</v>
      </c>
      <c r="G24" s="2" t="s">
        <v>14</v>
      </c>
      <c r="H24" s="2">
        <v>4</v>
      </c>
      <c r="I24" s="2" t="s">
        <v>40</v>
      </c>
      <c r="J24" s="2" t="s">
        <v>36</v>
      </c>
      <c r="K24" s="2">
        <v>0.67200000000000004</v>
      </c>
      <c r="L24" s="2" t="s">
        <v>46</v>
      </c>
    </row>
    <row r="25" spans="1:12" ht="37.5">
      <c r="A25" s="2">
        <v>8</v>
      </c>
      <c r="B25" s="4" t="s">
        <v>47</v>
      </c>
      <c r="C25" s="3">
        <v>32109016</v>
      </c>
      <c r="D25" s="4" t="s">
        <v>45</v>
      </c>
      <c r="E25" s="2"/>
      <c r="F25" s="2" t="s">
        <v>13</v>
      </c>
      <c r="G25" s="2" t="s">
        <v>14</v>
      </c>
      <c r="H25" s="2">
        <v>6</v>
      </c>
      <c r="I25" s="2" t="s">
        <v>40</v>
      </c>
      <c r="J25" s="2" t="s">
        <v>36</v>
      </c>
      <c r="K25" s="2">
        <v>0.76400000000000001</v>
      </c>
      <c r="L25" s="2" t="s">
        <v>48</v>
      </c>
    </row>
    <row r="26" spans="1:12" ht="37.5">
      <c r="A26" s="2">
        <v>9</v>
      </c>
      <c r="B26" s="4" t="s">
        <v>42</v>
      </c>
      <c r="C26" s="3">
        <v>32115017</v>
      </c>
      <c r="D26" s="4" t="s">
        <v>49</v>
      </c>
      <c r="E26" s="2"/>
      <c r="F26" s="2" t="s">
        <v>13</v>
      </c>
      <c r="G26" s="2" t="s">
        <v>14</v>
      </c>
      <c r="H26" s="2">
        <v>6</v>
      </c>
      <c r="I26" s="2" t="s">
        <v>40</v>
      </c>
      <c r="J26" s="2" t="s">
        <v>36</v>
      </c>
      <c r="K26" s="2">
        <v>2.89</v>
      </c>
      <c r="L26" s="2" t="s">
        <v>50</v>
      </c>
    </row>
    <row r="27" spans="1:12" ht="37.5">
      <c r="A27" s="2">
        <v>10</v>
      </c>
      <c r="B27" s="4" t="s">
        <v>42</v>
      </c>
      <c r="C27" s="3">
        <v>32112019</v>
      </c>
      <c r="D27" s="4" t="s">
        <v>51</v>
      </c>
      <c r="E27" s="2"/>
      <c r="F27" s="2" t="s">
        <v>13</v>
      </c>
      <c r="G27" s="2" t="s">
        <v>14</v>
      </c>
      <c r="H27" s="2">
        <v>6</v>
      </c>
      <c r="I27" s="2" t="s">
        <v>40</v>
      </c>
      <c r="J27" s="2" t="s">
        <v>36</v>
      </c>
      <c r="K27" s="2">
        <v>1.2170000000000001</v>
      </c>
      <c r="L27" s="2" t="s">
        <v>52</v>
      </c>
    </row>
    <row r="28" spans="1:12" ht="37.5">
      <c r="A28" s="2">
        <v>11</v>
      </c>
      <c r="B28" s="4" t="s">
        <v>42</v>
      </c>
      <c r="C28" s="3">
        <v>32107059</v>
      </c>
      <c r="D28" s="4" t="s">
        <v>53</v>
      </c>
      <c r="E28" s="2"/>
      <c r="F28" s="2" t="s">
        <v>13</v>
      </c>
      <c r="G28" s="2" t="s">
        <v>14</v>
      </c>
      <c r="H28" s="2">
        <v>4</v>
      </c>
      <c r="I28" s="2" t="s">
        <v>40</v>
      </c>
      <c r="J28" s="2" t="s">
        <v>36</v>
      </c>
      <c r="K28" s="2">
        <v>0.88800000000000001</v>
      </c>
      <c r="L28" s="2" t="s">
        <v>54</v>
      </c>
    </row>
    <row r="29" spans="1:12" ht="37.5">
      <c r="A29" s="2">
        <v>12</v>
      </c>
      <c r="B29" s="4" t="s">
        <v>42</v>
      </c>
      <c r="C29" s="3">
        <v>32109019</v>
      </c>
      <c r="D29" s="4" t="s">
        <v>55</v>
      </c>
      <c r="E29" s="2"/>
      <c r="F29" s="2" t="s">
        <v>13</v>
      </c>
      <c r="G29" s="2" t="s">
        <v>14</v>
      </c>
      <c r="H29" s="2">
        <v>4</v>
      </c>
      <c r="I29" s="2" t="s">
        <v>40</v>
      </c>
      <c r="J29" s="2" t="s">
        <v>36</v>
      </c>
      <c r="K29" s="2">
        <v>0.60099999999999998</v>
      </c>
      <c r="L29" s="2" t="s">
        <v>56</v>
      </c>
    </row>
    <row r="30" spans="1:12" ht="37.5">
      <c r="A30" s="2">
        <v>13</v>
      </c>
      <c r="B30" s="4" t="s">
        <v>42</v>
      </c>
      <c r="C30" s="3">
        <v>32122040</v>
      </c>
      <c r="D30" s="4" t="s">
        <v>57</v>
      </c>
      <c r="E30" s="2"/>
      <c r="F30" s="2" t="s">
        <v>13</v>
      </c>
      <c r="G30" s="2" t="s">
        <v>14</v>
      </c>
      <c r="H30" s="2">
        <v>10</v>
      </c>
      <c r="I30" s="2" t="s">
        <v>40</v>
      </c>
      <c r="J30" s="2" t="s">
        <v>36</v>
      </c>
      <c r="K30" s="2">
        <v>0.32</v>
      </c>
      <c r="L30" s="2" t="s">
        <v>58</v>
      </c>
    </row>
    <row r="31" spans="1:12" ht="37.5">
      <c r="A31" s="2">
        <v>14</v>
      </c>
      <c r="B31" s="4" t="s">
        <v>42</v>
      </c>
      <c r="C31" s="3">
        <v>32110081</v>
      </c>
      <c r="D31" s="4" t="s">
        <v>59</v>
      </c>
      <c r="E31" s="2"/>
      <c r="F31" s="2" t="s">
        <v>13</v>
      </c>
      <c r="G31" s="2" t="s">
        <v>14</v>
      </c>
      <c r="H31" s="2">
        <v>10</v>
      </c>
      <c r="I31" s="2" t="s">
        <v>40</v>
      </c>
      <c r="J31" s="2" t="s">
        <v>36</v>
      </c>
      <c r="K31" s="2">
        <v>0.40100000000000002</v>
      </c>
      <c r="L31" s="2" t="s">
        <v>60</v>
      </c>
    </row>
    <row r="32" spans="1:12" ht="37.5">
      <c r="A32" s="2">
        <v>15</v>
      </c>
      <c r="B32" s="4" t="s">
        <v>42</v>
      </c>
      <c r="C32" s="3">
        <v>32115065</v>
      </c>
      <c r="D32" s="4" t="s">
        <v>61</v>
      </c>
      <c r="E32" s="2"/>
      <c r="F32" s="2" t="s">
        <v>13</v>
      </c>
      <c r="G32" s="2" t="s">
        <v>14</v>
      </c>
      <c r="H32" s="2">
        <v>4</v>
      </c>
      <c r="I32" s="2" t="s">
        <v>40</v>
      </c>
      <c r="J32" s="2" t="s">
        <v>36</v>
      </c>
      <c r="K32" s="2">
        <v>0.48</v>
      </c>
      <c r="L32" s="2" t="s">
        <v>62</v>
      </c>
    </row>
    <row r="33" spans="1:12" ht="37.5">
      <c r="A33" s="2">
        <v>16</v>
      </c>
      <c r="B33" s="4" t="s">
        <v>42</v>
      </c>
      <c r="C33" s="3">
        <v>32115064</v>
      </c>
      <c r="D33" s="4" t="s">
        <v>63</v>
      </c>
      <c r="E33" s="2"/>
      <c r="F33" s="2" t="s">
        <v>13</v>
      </c>
      <c r="G33" s="2" t="s">
        <v>14</v>
      </c>
      <c r="H33" s="2">
        <v>4</v>
      </c>
      <c r="I33" s="2" t="s">
        <v>40</v>
      </c>
      <c r="J33" s="2" t="s">
        <v>36</v>
      </c>
      <c r="K33" s="2">
        <v>0.61</v>
      </c>
      <c r="L33" s="2" t="s">
        <v>64</v>
      </c>
    </row>
    <row r="34" spans="1:12" ht="37.5">
      <c r="A34" s="2">
        <v>17</v>
      </c>
      <c r="B34" s="4" t="s">
        <v>42</v>
      </c>
      <c r="C34" s="3">
        <v>32120044</v>
      </c>
      <c r="D34" s="4" t="s">
        <v>65</v>
      </c>
      <c r="E34" s="2"/>
      <c r="F34" s="2" t="s">
        <v>13</v>
      </c>
      <c r="G34" s="2" t="s">
        <v>14</v>
      </c>
      <c r="H34" s="2">
        <v>6</v>
      </c>
      <c r="I34" s="2" t="s">
        <v>40</v>
      </c>
      <c r="J34" s="2" t="s">
        <v>36</v>
      </c>
      <c r="K34" s="2">
        <v>0.2</v>
      </c>
      <c r="L34" s="2" t="s">
        <v>66</v>
      </c>
    </row>
    <row r="35" spans="1:12" ht="37.5">
      <c r="A35" s="2">
        <v>18</v>
      </c>
      <c r="B35" s="4" t="s">
        <v>42</v>
      </c>
      <c r="C35" s="3">
        <v>32115068</v>
      </c>
      <c r="D35" s="4" t="s">
        <v>67</v>
      </c>
      <c r="E35" s="2"/>
      <c r="F35" s="2" t="s">
        <v>13</v>
      </c>
      <c r="G35" s="2" t="s">
        <v>14</v>
      </c>
      <c r="H35" s="2">
        <v>10</v>
      </c>
      <c r="I35" s="2" t="s">
        <v>40</v>
      </c>
      <c r="J35" s="2" t="s">
        <v>36</v>
      </c>
      <c r="K35" s="2">
        <v>0.29699999999999999</v>
      </c>
      <c r="L35" s="2" t="s">
        <v>68</v>
      </c>
    </row>
    <row r="36" spans="1:12" ht="37.5">
      <c r="A36" s="2">
        <v>19</v>
      </c>
      <c r="B36" s="4" t="s">
        <v>42</v>
      </c>
      <c r="C36" s="3">
        <v>32112038</v>
      </c>
      <c r="D36" s="4" t="s">
        <v>78</v>
      </c>
      <c r="E36" s="2"/>
      <c r="F36" s="2" t="s">
        <v>13</v>
      </c>
      <c r="G36" s="2" t="s">
        <v>14</v>
      </c>
      <c r="H36" s="2">
        <v>6</v>
      </c>
      <c r="I36" s="2" t="s">
        <v>40</v>
      </c>
      <c r="J36" s="2" t="s">
        <v>36</v>
      </c>
      <c r="K36" s="2">
        <v>0.65400000000000003</v>
      </c>
      <c r="L36" s="2" t="s">
        <v>69</v>
      </c>
    </row>
    <row r="37" spans="1:12" ht="42.75" customHeight="1">
      <c r="A37" s="2">
        <v>20</v>
      </c>
      <c r="B37" s="4" t="s">
        <v>42</v>
      </c>
      <c r="C37" s="3"/>
      <c r="D37" s="4" t="s">
        <v>77</v>
      </c>
      <c r="E37" s="2"/>
      <c r="F37" s="2" t="s">
        <v>70</v>
      </c>
      <c r="G37" s="2" t="s">
        <v>14</v>
      </c>
      <c r="H37" s="2">
        <v>20</v>
      </c>
      <c r="I37" s="2" t="s">
        <v>40</v>
      </c>
      <c r="J37" s="2" t="s">
        <v>36</v>
      </c>
      <c r="K37" s="2">
        <v>0.1</v>
      </c>
      <c r="L37" s="2" t="s">
        <v>71</v>
      </c>
    </row>
    <row r="38" spans="1:12" ht="37.5">
      <c r="A38" s="2">
        <v>21</v>
      </c>
      <c r="B38" s="4" t="s">
        <v>42</v>
      </c>
      <c r="C38" s="3"/>
      <c r="D38" s="4" t="s">
        <v>72</v>
      </c>
      <c r="E38" s="2"/>
      <c r="F38" s="2" t="s">
        <v>13</v>
      </c>
      <c r="G38" s="2" t="s">
        <v>14</v>
      </c>
      <c r="H38" s="2">
        <v>10</v>
      </c>
      <c r="I38" s="2" t="s">
        <v>40</v>
      </c>
      <c r="J38" s="2" t="s">
        <v>36</v>
      </c>
      <c r="K38" s="2">
        <v>2.0499999999999998</v>
      </c>
      <c r="L38" s="2" t="s">
        <v>73</v>
      </c>
    </row>
    <row r="39" spans="1:12" ht="24.75" customHeight="1">
      <c r="J39" s="5" t="s">
        <v>74</v>
      </c>
      <c r="K39" s="6">
        <f>SUM(K7:K38)</f>
        <v>2705.3940000000002</v>
      </c>
    </row>
    <row r="48" spans="1:12">
      <c r="B48" t="s">
        <v>216</v>
      </c>
    </row>
    <row r="49" spans="1:10" ht="90">
      <c r="A49" s="26" t="s">
        <v>79</v>
      </c>
      <c r="B49" s="26" t="s">
        <v>80</v>
      </c>
      <c r="C49" s="26" t="s">
        <v>81</v>
      </c>
      <c r="D49" s="27" t="s">
        <v>82</v>
      </c>
      <c r="E49" s="26" t="s">
        <v>83</v>
      </c>
      <c r="F49" s="27" t="s">
        <v>84</v>
      </c>
      <c r="G49" s="27" t="s">
        <v>85</v>
      </c>
      <c r="H49" s="70" t="s">
        <v>9</v>
      </c>
      <c r="I49" s="71"/>
      <c r="J49" s="72"/>
    </row>
    <row r="50" spans="1:10">
      <c r="A50" s="28">
        <v>1</v>
      </c>
      <c r="B50" s="28" t="s">
        <v>210</v>
      </c>
      <c r="C50" s="28" t="s">
        <v>211</v>
      </c>
      <c r="D50" s="28">
        <v>60</v>
      </c>
      <c r="E50" s="28" t="s">
        <v>35</v>
      </c>
      <c r="F50" s="29">
        <v>100</v>
      </c>
      <c r="G50" s="30">
        <f>F50*1000</f>
        <v>100000</v>
      </c>
      <c r="H50" s="67" t="s">
        <v>212</v>
      </c>
      <c r="I50" s="68"/>
      <c r="J50" s="69"/>
    </row>
    <row r="51" spans="1:10">
      <c r="A51" s="28">
        <v>3</v>
      </c>
      <c r="B51" s="28" t="s">
        <v>213</v>
      </c>
      <c r="C51" s="28"/>
      <c r="D51" s="28">
        <v>22</v>
      </c>
      <c r="E51" s="28" t="s">
        <v>40</v>
      </c>
      <c r="F51" s="29">
        <v>3.2</v>
      </c>
      <c r="G51" s="30">
        <f t="shared" ref="G51" si="0">F51*1000</f>
        <v>3200</v>
      </c>
      <c r="H51" s="62" t="s">
        <v>214</v>
      </c>
      <c r="I51" s="63"/>
      <c r="J51" s="64"/>
    </row>
    <row r="52" spans="1:10">
      <c r="A52" s="28">
        <v>4</v>
      </c>
      <c r="B52" s="28" t="s">
        <v>116</v>
      </c>
      <c r="C52" s="28" t="s">
        <v>117</v>
      </c>
      <c r="D52" s="28">
        <v>27</v>
      </c>
      <c r="E52" s="36" t="s">
        <v>40</v>
      </c>
      <c r="F52" s="29">
        <v>37.74</v>
      </c>
      <c r="G52" s="30">
        <v>37738</v>
      </c>
      <c r="H52" s="65" t="s">
        <v>119</v>
      </c>
      <c r="I52" s="66"/>
      <c r="J52" s="66"/>
    </row>
    <row r="53" spans="1:10">
      <c r="A53" s="28">
        <v>5</v>
      </c>
      <c r="B53" s="28" t="s">
        <v>137</v>
      </c>
      <c r="C53" s="28" t="s">
        <v>138</v>
      </c>
      <c r="D53" s="28">
        <v>3</v>
      </c>
      <c r="E53" s="28" t="s">
        <v>40</v>
      </c>
      <c r="F53" s="29">
        <v>107.7</v>
      </c>
      <c r="G53" s="30">
        <v>2301</v>
      </c>
      <c r="H53" s="65" t="s">
        <v>139</v>
      </c>
      <c r="I53" s="66"/>
      <c r="J53" s="66"/>
    </row>
    <row r="54" spans="1:10">
      <c r="C54" s="40" t="s">
        <v>217</v>
      </c>
      <c r="D54" s="39">
        <f>SUM(D50:D53)</f>
        <v>112</v>
      </c>
      <c r="E54" s="38"/>
      <c r="F54" s="31">
        <v>143.24</v>
      </c>
      <c r="G54" s="32">
        <f>SUM(G50:G53)</f>
        <v>143239</v>
      </c>
    </row>
  </sheetData>
  <mergeCells count="67">
    <mergeCell ref="H51:J51"/>
    <mergeCell ref="H52:J52"/>
    <mergeCell ref="H53:J53"/>
    <mergeCell ref="H50:J50"/>
    <mergeCell ref="H49:J49"/>
    <mergeCell ref="A19:A20"/>
    <mergeCell ref="B19:B20"/>
    <mergeCell ref="C19:C20"/>
    <mergeCell ref="D19:D20"/>
    <mergeCell ref="E19:E20"/>
    <mergeCell ref="F19:F20"/>
    <mergeCell ref="G13:G15"/>
    <mergeCell ref="H13:H15"/>
    <mergeCell ref="I13:I15"/>
    <mergeCell ref="L13:L15"/>
    <mergeCell ref="F16:F18"/>
    <mergeCell ref="G19:G20"/>
    <mergeCell ref="H19:H20"/>
    <mergeCell ref="I19:I20"/>
    <mergeCell ref="L19:L20"/>
    <mergeCell ref="G16:G18"/>
    <mergeCell ref="H16:H18"/>
    <mergeCell ref="I16:I18"/>
    <mergeCell ref="L16:L18"/>
    <mergeCell ref="A16:A18"/>
    <mergeCell ref="B16:B18"/>
    <mergeCell ref="C16:C18"/>
    <mergeCell ref="D16:D18"/>
    <mergeCell ref="E16:E18"/>
    <mergeCell ref="G10:G12"/>
    <mergeCell ref="H10:H12"/>
    <mergeCell ref="I10:I12"/>
    <mergeCell ref="L10:L12"/>
    <mergeCell ref="A13:A15"/>
    <mergeCell ref="B13:B15"/>
    <mergeCell ref="C13:C15"/>
    <mergeCell ref="D13:D15"/>
    <mergeCell ref="E13:E15"/>
    <mergeCell ref="F13:F15"/>
    <mergeCell ref="G7:G9"/>
    <mergeCell ref="H7:H9"/>
    <mergeCell ref="I7:I9"/>
    <mergeCell ref="L7:L9"/>
    <mergeCell ref="A10:A12"/>
    <mergeCell ref="B10:B12"/>
    <mergeCell ref="C10:C12"/>
    <mergeCell ref="D10:D12"/>
    <mergeCell ref="E10:E12"/>
    <mergeCell ref="F10:F12"/>
    <mergeCell ref="A7:A9"/>
    <mergeCell ref="B7:B9"/>
    <mergeCell ref="C7:C9"/>
    <mergeCell ref="D7:D9"/>
    <mergeCell ref="E7:E9"/>
    <mergeCell ref="F7:F9"/>
    <mergeCell ref="G5:G6"/>
    <mergeCell ref="H5:H6"/>
    <mergeCell ref="I5:I6"/>
    <mergeCell ref="J5:K5"/>
    <mergeCell ref="L5:L6"/>
    <mergeCell ref="J6:K6"/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37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workbookViewId="0">
      <selection sqref="A1:H59"/>
    </sheetView>
  </sheetViews>
  <sheetFormatPr defaultRowHeight="12.75"/>
  <cols>
    <col min="1" max="1" width="6" style="7" customWidth="1"/>
    <col min="2" max="2" width="21.5703125" style="7" customWidth="1"/>
    <col min="3" max="3" width="17.28515625" style="7" bestFit="1" customWidth="1"/>
    <col min="4" max="4" width="7.42578125" style="7" customWidth="1"/>
    <col min="5" max="5" width="19" style="7" customWidth="1"/>
    <col min="6" max="6" width="14.140625" style="7" customWidth="1"/>
    <col min="7" max="7" width="13" style="7" customWidth="1"/>
    <col min="8" max="8" width="24.42578125" style="7" bestFit="1" customWidth="1"/>
    <col min="9" max="16384" width="9.140625" style="7"/>
  </cols>
  <sheetData>
    <row r="1" spans="1:8">
      <c r="B1" s="34" t="s">
        <v>222</v>
      </c>
    </row>
    <row r="2" spans="1:8" ht="103.5" customHeight="1">
      <c r="A2" s="8" t="s">
        <v>79</v>
      </c>
      <c r="B2" s="8" t="s">
        <v>80</v>
      </c>
      <c r="C2" s="8" t="s">
        <v>81</v>
      </c>
      <c r="D2" s="9" t="s">
        <v>82</v>
      </c>
      <c r="E2" s="8" t="s">
        <v>83</v>
      </c>
      <c r="F2" s="9" t="s">
        <v>218</v>
      </c>
      <c r="G2" s="9" t="s">
        <v>209</v>
      </c>
      <c r="H2" s="22" t="s">
        <v>208</v>
      </c>
    </row>
    <row r="3" spans="1:8" ht="15.75">
      <c r="A3" s="8">
        <v>1</v>
      </c>
      <c r="B3" s="10" t="s">
        <v>86</v>
      </c>
      <c r="C3" s="10" t="s">
        <v>87</v>
      </c>
      <c r="D3" s="11">
        <v>4</v>
      </c>
      <c r="E3" s="10" t="s">
        <v>88</v>
      </c>
      <c r="F3" s="12">
        <f>G3/1000</f>
        <v>0.08</v>
      </c>
      <c r="G3" s="13">
        <v>80</v>
      </c>
      <c r="H3" s="23" t="s">
        <v>89</v>
      </c>
    </row>
    <row r="4" spans="1:8" ht="15.75">
      <c r="A4" s="8">
        <v>2</v>
      </c>
      <c r="B4" s="10" t="s">
        <v>90</v>
      </c>
      <c r="C4" s="10" t="s">
        <v>87</v>
      </c>
      <c r="D4" s="11">
        <v>4</v>
      </c>
      <c r="E4" s="10" t="s">
        <v>88</v>
      </c>
      <c r="F4" s="12">
        <f>G4/1000</f>
        <v>1.607</v>
      </c>
      <c r="G4" s="13">
        <v>1607</v>
      </c>
      <c r="H4" s="23" t="s">
        <v>91</v>
      </c>
    </row>
    <row r="5" spans="1:8" ht="15.75">
      <c r="A5" s="8">
        <v>3</v>
      </c>
      <c r="B5" s="10" t="s">
        <v>92</v>
      </c>
      <c r="C5" s="10" t="s">
        <v>87</v>
      </c>
      <c r="D5" s="11">
        <v>8</v>
      </c>
      <c r="E5" s="10" t="s">
        <v>88</v>
      </c>
      <c r="F5" s="12">
        <f>G5/1000</f>
        <v>1.821</v>
      </c>
      <c r="G5" s="13">
        <v>1821</v>
      </c>
      <c r="H5" s="23" t="s">
        <v>93</v>
      </c>
    </row>
    <row r="6" spans="1:8" ht="15.75">
      <c r="A6" s="8">
        <v>4</v>
      </c>
      <c r="B6" s="10" t="s">
        <v>94</v>
      </c>
      <c r="C6" s="14" t="s">
        <v>87</v>
      </c>
      <c r="D6" s="15">
        <v>10</v>
      </c>
      <c r="E6" s="14" t="s">
        <v>88</v>
      </c>
      <c r="F6" s="16">
        <f>G6/1000</f>
        <v>1.4019999999999999</v>
      </c>
      <c r="G6" s="13">
        <v>1402</v>
      </c>
      <c r="H6" s="23" t="s">
        <v>95</v>
      </c>
    </row>
    <row r="7" spans="1:8" ht="15.75">
      <c r="A7" s="73">
        <v>5</v>
      </c>
      <c r="B7" s="82" t="s">
        <v>96</v>
      </c>
      <c r="C7" s="14" t="s">
        <v>97</v>
      </c>
      <c r="D7" s="15">
        <v>4</v>
      </c>
      <c r="E7" s="14" t="s">
        <v>88</v>
      </c>
      <c r="F7" s="16">
        <v>1.48</v>
      </c>
      <c r="G7" s="84">
        <v>2960</v>
      </c>
      <c r="H7" s="24" t="s">
        <v>98</v>
      </c>
    </row>
    <row r="8" spans="1:8" ht="15.75">
      <c r="A8" s="75"/>
      <c r="B8" s="82"/>
      <c r="C8" s="14" t="s">
        <v>99</v>
      </c>
      <c r="D8" s="15">
        <v>10</v>
      </c>
      <c r="E8" s="14" t="s">
        <v>88</v>
      </c>
      <c r="F8" s="16">
        <v>1.48</v>
      </c>
      <c r="G8" s="85"/>
      <c r="H8" s="24" t="s">
        <v>100</v>
      </c>
    </row>
    <row r="9" spans="1:8" ht="15.75">
      <c r="A9" s="8">
        <v>6</v>
      </c>
      <c r="B9" s="10" t="s">
        <v>101</v>
      </c>
      <c r="C9" s="10" t="s">
        <v>87</v>
      </c>
      <c r="D9" s="11">
        <v>4</v>
      </c>
      <c r="E9" s="10" t="s">
        <v>88</v>
      </c>
      <c r="F9" s="12">
        <f t="shared" ref="F9:F20" si="0">G9/1000</f>
        <v>1.266</v>
      </c>
      <c r="G9" s="13">
        <v>1266</v>
      </c>
      <c r="H9" s="23" t="s">
        <v>102</v>
      </c>
    </row>
    <row r="10" spans="1:8" ht="15.75">
      <c r="A10" s="8">
        <v>7</v>
      </c>
      <c r="B10" s="10" t="s">
        <v>103</v>
      </c>
      <c r="C10" s="10" t="s">
        <v>87</v>
      </c>
      <c r="D10" s="11">
        <v>4</v>
      </c>
      <c r="E10" s="10" t="s">
        <v>88</v>
      </c>
      <c r="F10" s="12">
        <f t="shared" si="0"/>
        <v>0.96</v>
      </c>
      <c r="G10" s="13">
        <v>960</v>
      </c>
      <c r="H10" s="23" t="s">
        <v>104</v>
      </c>
    </row>
    <row r="11" spans="1:8" ht="15.75">
      <c r="A11" s="8">
        <v>8</v>
      </c>
      <c r="B11" s="10" t="s">
        <v>105</v>
      </c>
      <c r="C11" s="10" t="s">
        <v>106</v>
      </c>
      <c r="D11" s="11">
        <v>3</v>
      </c>
      <c r="E11" s="10" t="s">
        <v>88</v>
      </c>
      <c r="F11" s="12">
        <f t="shared" si="0"/>
        <v>0.15</v>
      </c>
      <c r="G11" s="13">
        <v>150</v>
      </c>
      <c r="H11" s="23" t="s">
        <v>107</v>
      </c>
    </row>
    <row r="12" spans="1:8" ht="15.75">
      <c r="A12" s="8">
        <v>9</v>
      </c>
      <c r="B12" s="10" t="s">
        <v>108</v>
      </c>
      <c r="C12" s="10" t="s">
        <v>106</v>
      </c>
      <c r="D12" s="17">
        <v>1</v>
      </c>
      <c r="E12" s="10" t="s">
        <v>88</v>
      </c>
      <c r="F12" s="12">
        <f t="shared" si="0"/>
        <v>0.39200000000000002</v>
      </c>
      <c r="G12" s="13">
        <v>392</v>
      </c>
      <c r="H12" s="23" t="s">
        <v>109</v>
      </c>
    </row>
    <row r="13" spans="1:8" ht="15.75">
      <c r="A13" s="8">
        <v>10</v>
      </c>
      <c r="B13" s="10" t="s">
        <v>110</v>
      </c>
      <c r="C13" s="10" t="s">
        <v>106</v>
      </c>
      <c r="D13" s="11">
        <v>4</v>
      </c>
      <c r="E13" s="10" t="s">
        <v>88</v>
      </c>
      <c r="F13" s="12">
        <f t="shared" si="0"/>
        <v>2.0369999999999999</v>
      </c>
      <c r="G13" s="13">
        <v>2037</v>
      </c>
      <c r="H13" s="23" t="s">
        <v>111</v>
      </c>
    </row>
    <row r="14" spans="1:8" ht="15.75">
      <c r="A14" s="8">
        <v>11</v>
      </c>
      <c r="B14" s="10" t="s">
        <v>112</v>
      </c>
      <c r="C14" s="10" t="s">
        <v>106</v>
      </c>
      <c r="D14" s="11">
        <v>4</v>
      </c>
      <c r="E14" s="10" t="s">
        <v>88</v>
      </c>
      <c r="F14" s="12">
        <f t="shared" si="0"/>
        <v>8.2000000000000003E-2</v>
      </c>
      <c r="G14" s="13">
        <v>82</v>
      </c>
      <c r="H14" s="23" t="s">
        <v>113</v>
      </c>
    </row>
    <row r="15" spans="1:8" ht="15.75">
      <c r="A15" s="8">
        <v>12</v>
      </c>
      <c r="B15" s="10" t="s">
        <v>114</v>
      </c>
      <c r="C15" s="10" t="s">
        <v>106</v>
      </c>
      <c r="D15" s="11">
        <v>4</v>
      </c>
      <c r="E15" s="10" t="s">
        <v>88</v>
      </c>
      <c r="F15" s="12">
        <f t="shared" si="0"/>
        <v>2.41</v>
      </c>
      <c r="G15" s="13">
        <v>2410</v>
      </c>
      <c r="H15" s="23" t="s">
        <v>115</v>
      </c>
    </row>
    <row r="16" spans="1:8" ht="15.75">
      <c r="A16" s="8">
        <v>13</v>
      </c>
      <c r="B16" s="10" t="s">
        <v>120</v>
      </c>
      <c r="C16" s="10" t="s">
        <v>87</v>
      </c>
      <c r="D16" s="11">
        <v>4</v>
      </c>
      <c r="E16" s="10" t="s">
        <v>88</v>
      </c>
      <c r="F16" s="12">
        <f t="shared" si="0"/>
        <v>0.55000000000000004</v>
      </c>
      <c r="G16" s="13">
        <v>550</v>
      </c>
      <c r="H16" s="23" t="s">
        <v>121</v>
      </c>
    </row>
    <row r="17" spans="1:8" ht="15.75">
      <c r="A17" s="8">
        <v>14</v>
      </c>
      <c r="B17" s="10" t="s">
        <v>122</v>
      </c>
      <c r="C17" s="10" t="s">
        <v>87</v>
      </c>
      <c r="D17" s="11">
        <v>4</v>
      </c>
      <c r="E17" s="10" t="s">
        <v>88</v>
      </c>
      <c r="F17" s="12">
        <f t="shared" si="0"/>
        <v>0.24399999999999999</v>
      </c>
      <c r="G17" s="13">
        <v>244</v>
      </c>
      <c r="H17" s="23" t="s">
        <v>123</v>
      </c>
    </row>
    <row r="18" spans="1:8" ht="15.75">
      <c r="A18" s="8">
        <v>15</v>
      </c>
      <c r="B18" s="10" t="s">
        <v>124</v>
      </c>
      <c r="C18" s="10" t="s">
        <v>106</v>
      </c>
      <c r="D18" s="17">
        <v>1</v>
      </c>
      <c r="E18" s="10" t="s">
        <v>88</v>
      </c>
      <c r="F18" s="12">
        <f t="shared" si="0"/>
        <v>0.46899999999999997</v>
      </c>
      <c r="G18" s="13">
        <v>469</v>
      </c>
      <c r="H18" s="23" t="s">
        <v>125</v>
      </c>
    </row>
    <row r="19" spans="1:8" ht="15.75">
      <c r="A19" s="8">
        <v>16</v>
      </c>
      <c r="B19" s="10" t="s">
        <v>126</v>
      </c>
      <c r="C19" s="10" t="s">
        <v>106</v>
      </c>
      <c r="D19" s="17">
        <v>1</v>
      </c>
      <c r="E19" s="10" t="s">
        <v>88</v>
      </c>
      <c r="F19" s="12">
        <f t="shared" si="0"/>
        <v>0.69099999999999995</v>
      </c>
      <c r="G19" s="13">
        <v>691</v>
      </c>
      <c r="H19" s="23" t="s">
        <v>127</v>
      </c>
    </row>
    <row r="20" spans="1:8" ht="15.75">
      <c r="A20" s="73">
        <v>17</v>
      </c>
      <c r="B20" s="76" t="s">
        <v>128</v>
      </c>
      <c r="C20" s="14" t="s">
        <v>129</v>
      </c>
      <c r="D20" s="15">
        <v>1</v>
      </c>
      <c r="E20" s="14" t="s">
        <v>88</v>
      </c>
      <c r="F20" s="77">
        <f t="shared" si="0"/>
        <v>3.85</v>
      </c>
      <c r="G20" s="87">
        <v>3850</v>
      </c>
      <c r="H20" s="23" t="s">
        <v>130</v>
      </c>
    </row>
    <row r="21" spans="1:8" ht="15.75">
      <c r="A21" s="74"/>
      <c r="B21" s="76"/>
      <c r="C21" s="14" t="s">
        <v>131</v>
      </c>
      <c r="D21" s="15">
        <v>4</v>
      </c>
      <c r="E21" s="14" t="s">
        <v>88</v>
      </c>
      <c r="F21" s="77"/>
      <c r="G21" s="89"/>
      <c r="H21" s="23" t="s">
        <v>132</v>
      </c>
    </row>
    <row r="22" spans="1:8" ht="15.75">
      <c r="A22" s="75"/>
      <c r="B22" s="76"/>
      <c r="C22" s="14" t="s">
        <v>133</v>
      </c>
      <c r="D22" s="15">
        <v>8</v>
      </c>
      <c r="E22" s="14" t="s">
        <v>88</v>
      </c>
      <c r="F22" s="77"/>
      <c r="G22" s="88"/>
      <c r="H22" s="23" t="s">
        <v>134</v>
      </c>
    </row>
    <row r="23" spans="1:8" ht="15.75">
      <c r="A23" s="8">
        <v>18</v>
      </c>
      <c r="B23" s="10" t="s">
        <v>135</v>
      </c>
      <c r="C23" s="10" t="s">
        <v>106</v>
      </c>
      <c r="D23" s="11">
        <v>4</v>
      </c>
      <c r="E23" s="10" t="s">
        <v>88</v>
      </c>
      <c r="F23" s="12">
        <f>G23/1000</f>
        <v>0.155</v>
      </c>
      <c r="G23" s="13">
        <v>155</v>
      </c>
      <c r="H23" s="23" t="s">
        <v>136</v>
      </c>
    </row>
    <row r="24" spans="1:8" ht="15.75">
      <c r="A24" s="8">
        <v>19</v>
      </c>
      <c r="B24" s="10" t="s">
        <v>140</v>
      </c>
      <c r="C24" s="10" t="s">
        <v>99</v>
      </c>
      <c r="D24" s="11">
        <v>4</v>
      </c>
      <c r="E24" s="10" t="s">
        <v>88</v>
      </c>
      <c r="F24" s="12">
        <f>G24/1000</f>
        <v>0.86399999999999999</v>
      </c>
      <c r="G24" s="13">
        <v>864</v>
      </c>
      <c r="H24" s="23" t="s">
        <v>141</v>
      </c>
    </row>
    <row r="25" spans="1:8" ht="15.75">
      <c r="A25" s="8">
        <v>20</v>
      </c>
      <c r="B25" s="10" t="s">
        <v>142</v>
      </c>
      <c r="C25" s="10" t="s">
        <v>106</v>
      </c>
      <c r="D25" s="11">
        <v>6</v>
      </c>
      <c r="E25" s="10" t="s">
        <v>88</v>
      </c>
      <c r="F25" s="12">
        <f>G25/1000</f>
        <v>2.1160000000000001</v>
      </c>
      <c r="G25" s="13">
        <v>2116</v>
      </c>
      <c r="H25" s="23" t="s">
        <v>143</v>
      </c>
    </row>
    <row r="26" spans="1:8" ht="15.75">
      <c r="A26" s="8">
        <v>21</v>
      </c>
      <c r="B26" s="10" t="s">
        <v>144</v>
      </c>
      <c r="C26" s="10" t="s">
        <v>87</v>
      </c>
      <c r="D26" s="11">
        <v>4</v>
      </c>
      <c r="E26" s="10" t="s">
        <v>88</v>
      </c>
      <c r="F26" s="12">
        <f>G26/1000</f>
        <v>0.66500000000000004</v>
      </c>
      <c r="G26" s="13">
        <v>665</v>
      </c>
      <c r="H26" s="23" t="s">
        <v>145</v>
      </c>
    </row>
    <row r="27" spans="1:8" ht="15.75">
      <c r="A27" s="73">
        <v>22</v>
      </c>
      <c r="B27" s="76" t="s">
        <v>146</v>
      </c>
      <c r="C27" s="10" t="s">
        <v>99</v>
      </c>
      <c r="D27" s="11">
        <v>4</v>
      </c>
      <c r="E27" s="10" t="s">
        <v>88</v>
      </c>
      <c r="F27" s="12">
        <v>3.46</v>
      </c>
      <c r="G27" s="84">
        <v>6921</v>
      </c>
      <c r="H27" s="23" t="s">
        <v>147</v>
      </c>
    </row>
    <row r="28" spans="1:8" ht="15.75">
      <c r="A28" s="75"/>
      <c r="B28" s="76"/>
      <c r="C28" s="14" t="s">
        <v>148</v>
      </c>
      <c r="D28" s="15">
        <v>4</v>
      </c>
      <c r="E28" s="14" t="s">
        <v>88</v>
      </c>
      <c r="F28" s="16">
        <v>3.46</v>
      </c>
      <c r="G28" s="85"/>
      <c r="H28" s="23" t="s">
        <v>149</v>
      </c>
    </row>
    <row r="29" spans="1:8" ht="15.75">
      <c r="A29" s="8">
        <v>23</v>
      </c>
      <c r="B29" s="10" t="s">
        <v>150</v>
      </c>
      <c r="C29" s="10" t="s">
        <v>87</v>
      </c>
      <c r="D29" s="11">
        <v>4</v>
      </c>
      <c r="E29" s="10" t="s">
        <v>88</v>
      </c>
      <c r="F29" s="12">
        <f>G29/1000</f>
        <v>1.7030000000000001</v>
      </c>
      <c r="G29" s="13">
        <v>1703</v>
      </c>
      <c r="H29" s="23" t="s">
        <v>151</v>
      </c>
    </row>
    <row r="30" spans="1:8" ht="15.75">
      <c r="A30" s="8">
        <v>24</v>
      </c>
      <c r="B30" s="10" t="s">
        <v>152</v>
      </c>
      <c r="C30" s="14" t="s">
        <v>106</v>
      </c>
      <c r="D30" s="18">
        <v>1</v>
      </c>
      <c r="E30" s="14" t="s">
        <v>88</v>
      </c>
      <c r="F30" s="16">
        <f>G30/1000</f>
        <v>0.98899999999999999</v>
      </c>
      <c r="G30" s="13">
        <v>989</v>
      </c>
      <c r="H30" s="23" t="s">
        <v>153</v>
      </c>
    </row>
    <row r="31" spans="1:8" ht="15.75">
      <c r="A31" s="8">
        <v>25</v>
      </c>
      <c r="B31" s="10" t="s">
        <v>154</v>
      </c>
      <c r="C31" s="10" t="s">
        <v>106</v>
      </c>
      <c r="D31" s="11">
        <v>4</v>
      </c>
      <c r="E31" s="10" t="s">
        <v>88</v>
      </c>
      <c r="F31" s="12">
        <f>G31/1000</f>
        <v>1.6759999999999999</v>
      </c>
      <c r="G31" s="13">
        <v>1676</v>
      </c>
      <c r="H31" s="23" t="s">
        <v>155</v>
      </c>
    </row>
    <row r="32" spans="1:8" ht="15.75">
      <c r="A32" s="73">
        <v>26</v>
      </c>
      <c r="B32" s="76" t="s">
        <v>156</v>
      </c>
      <c r="C32" s="14" t="s">
        <v>157</v>
      </c>
      <c r="D32" s="15">
        <v>8</v>
      </c>
      <c r="E32" s="14" t="s">
        <v>88</v>
      </c>
      <c r="F32" s="77">
        <f>G32/1000</f>
        <v>0.76900000000000002</v>
      </c>
      <c r="G32" s="87">
        <v>769</v>
      </c>
      <c r="H32" s="23" t="s">
        <v>158</v>
      </c>
    </row>
    <row r="33" spans="1:8" ht="15.75">
      <c r="A33" s="75"/>
      <c r="B33" s="76"/>
      <c r="C33" s="14" t="s">
        <v>159</v>
      </c>
      <c r="D33" s="15">
        <v>8</v>
      </c>
      <c r="E33" s="14" t="s">
        <v>88</v>
      </c>
      <c r="F33" s="77"/>
      <c r="G33" s="88"/>
      <c r="H33" s="23" t="s">
        <v>160</v>
      </c>
    </row>
    <row r="34" spans="1:8" ht="15.75">
      <c r="A34" s="8">
        <v>27</v>
      </c>
      <c r="B34" s="10" t="s">
        <v>161</v>
      </c>
      <c r="C34" s="10" t="s">
        <v>162</v>
      </c>
      <c r="D34" s="11">
        <v>4</v>
      </c>
      <c r="E34" s="10" t="s">
        <v>88</v>
      </c>
      <c r="F34" s="12">
        <f t="shared" ref="F34:F48" si="1">G34/1000</f>
        <v>2.9000000000000001E-2</v>
      </c>
      <c r="G34" s="13">
        <v>29</v>
      </c>
      <c r="H34" s="23" t="s">
        <v>163</v>
      </c>
    </row>
    <row r="35" spans="1:8" ht="15.75">
      <c r="A35" s="8">
        <v>28</v>
      </c>
      <c r="B35" s="10" t="s">
        <v>164</v>
      </c>
      <c r="C35" s="10" t="s">
        <v>106</v>
      </c>
      <c r="D35" s="11">
        <v>8</v>
      </c>
      <c r="E35" s="10" t="s">
        <v>88</v>
      </c>
      <c r="F35" s="12">
        <f t="shared" si="1"/>
        <v>1.2230000000000001</v>
      </c>
      <c r="G35" s="13">
        <v>1223</v>
      </c>
      <c r="H35" s="25" t="s">
        <v>165</v>
      </c>
    </row>
    <row r="36" spans="1:8" ht="15.75">
      <c r="A36" s="8">
        <v>29</v>
      </c>
      <c r="B36" s="10" t="s">
        <v>166</v>
      </c>
      <c r="C36" s="10" t="s">
        <v>106</v>
      </c>
      <c r="D36" s="11">
        <v>4</v>
      </c>
      <c r="E36" s="10" t="s">
        <v>88</v>
      </c>
      <c r="F36" s="12">
        <f t="shared" si="1"/>
        <v>1.3540000000000001</v>
      </c>
      <c r="G36" s="13">
        <v>1354</v>
      </c>
      <c r="H36" s="23" t="s">
        <v>167</v>
      </c>
    </row>
    <row r="37" spans="1:8" ht="15.75">
      <c r="A37" s="8">
        <v>30</v>
      </c>
      <c r="B37" s="10" t="s">
        <v>168</v>
      </c>
      <c r="C37" s="10" t="s">
        <v>106</v>
      </c>
      <c r="D37" s="11">
        <v>4</v>
      </c>
      <c r="E37" s="10" t="s">
        <v>88</v>
      </c>
      <c r="F37" s="12">
        <f t="shared" si="1"/>
        <v>0.47</v>
      </c>
      <c r="G37" s="13">
        <v>470</v>
      </c>
      <c r="H37" s="23" t="s">
        <v>169</v>
      </c>
    </row>
    <row r="38" spans="1:8" ht="15.75">
      <c r="A38" s="8">
        <v>31</v>
      </c>
      <c r="B38" s="10" t="s">
        <v>170</v>
      </c>
      <c r="C38" s="10" t="s">
        <v>106</v>
      </c>
      <c r="D38" s="11">
        <v>4</v>
      </c>
      <c r="E38" s="10" t="s">
        <v>88</v>
      </c>
      <c r="F38" s="12">
        <f t="shared" si="1"/>
        <v>0.83299999999999996</v>
      </c>
      <c r="G38" s="13">
        <v>833</v>
      </c>
      <c r="H38" s="23" t="s">
        <v>171</v>
      </c>
    </row>
    <row r="39" spans="1:8" ht="15.75">
      <c r="A39" s="8">
        <v>32</v>
      </c>
      <c r="B39" s="10" t="s">
        <v>172</v>
      </c>
      <c r="C39" s="10" t="s">
        <v>99</v>
      </c>
      <c r="D39" s="11">
        <v>8</v>
      </c>
      <c r="E39" s="10" t="s">
        <v>88</v>
      </c>
      <c r="F39" s="12">
        <f t="shared" si="1"/>
        <v>3.585</v>
      </c>
      <c r="G39" s="13">
        <v>3585</v>
      </c>
      <c r="H39" s="23" t="s">
        <v>173</v>
      </c>
    </row>
    <row r="40" spans="1:8" ht="15.75">
      <c r="A40" s="8">
        <v>33</v>
      </c>
      <c r="B40" s="10" t="s">
        <v>174</v>
      </c>
      <c r="C40" s="10" t="s">
        <v>106</v>
      </c>
      <c r="D40" s="11">
        <v>8</v>
      </c>
      <c r="E40" s="10" t="s">
        <v>88</v>
      </c>
      <c r="F40" s="12">
        <f t="shared" si="1"/>
        <v>1.0009999999999999</v>
      </c>
      <c r="G40" s="13">
        <v>1001</v>
      </c>
      <c r="H40" s="23" t="s">
        <v>175</v>
      </c>
    </row>
    <row r="41" spans="1:8" ht="15.75">
      <c r="A41" s="8">
        <v>34</v>
      </c>
      <c r="B41" s="10" t="s">
        <v>176</v>
      </c>
      <c r="C41" s="10" t="s">
        <v>87</v>
      </c>
      <c r="D41" s="11">
        <v>4</v>
      </c>
      <c r="E41" s="10" t="s">
        <v>88</v>
      </c>
      <c r="F41" s="12">
        <f t="shared" si="1"/>
        <v>0.24399999999999999</v>
      </c>
      <c r="G41" s="13">
        <v>244</v>
      </c>
      <c r="H41" s="23" t="s">
        <v>177</v>
      </c>
    </row>
    <row r="42" spans="1:8" ht="15.75">
      <c r="A42" s="73">
        <v>35</v>
      </c>
      <c r="B42" s="79" t="s">
        <v>178</v>
      </c>
      <c r="C42" s="79" t="s">
        <v>106</v>
      </c>
      <c r="D42" s="81">
        <v>8</v>
      </c>
      <c r="E42" s="10" t="s">
        <v>220</v>
      </c>
      <c r="F42" s="12">
        <f>G42/1000</f>
        <v>1.2929999999999999</v>
      </c>
      <c r="G42" s="13">
        <v>1293</v>
      </c>
      <c r="H42" s="86" t="s">
        <v>179</v>
      </c>
    </row>
    <row r="43" spans="1:8" ht="15.75">
      <c r="A43" s="78"/>
      <c r="B43" s="80"/>
      <c r="C43" s="80"/>
      <c r="D43" s="78"/>
      <c r="E43" s="10" t="s">
        <v>221</v>
      </c>
      <c r="F43" s="12">
        <f>G43/1000</f>
        <v>4.0919999999999996</v>
      </c>
      <c r="G43" s="13">
        <v>4092</v>
      </c>
      <c r="H43" s="80"/>
    </row>
    <row r="44" spans="1:8" ht="15.75">
      <c r="A44" s="8">
        <v>36</v>
      </c>
      <c r="B44" s="10" t="s">
        <v>180</v>
      </c>
      <c r="C44" s="14" t="s">
        <v>87</v>
      </c>
      <c r="D44" s="15">
        <v>10</v>
      </c>
      <c r="E44" s="14" t="s">
        <v>88</v>
      </c>
      <c r="F44" s="16">
        <f t="shared" si="1"/>
        <v>1.115</v>
      </c>
      <c r="G44" s="13">
        <v>1115</v>
      </c>
      <c r="H44" s="23" t="s">
        <v>181</v>
      </c>
    </row>
    <row r="45" spans="1:8" ht="15.75">
      <c r="A45" s="8">
        <v>37</v>
      </c>
      <c r="B45" s="10" t="s">
        <v>182</v>
      </c>
      <c r="C45" s="10" t="s">
        <v>87</v>
      </c>
      <c r="D45" s="11">
        <v>2</v>
      </c>
      <c r="E45" s="10" t="s">
        <v>118</v>
      </c>
      <c r="F45" s="12">
        <f t="shared" si="1"/>
        <v>0.56699999999999995</v>
      </c>
      <c r="G45" s="13">
        <v>567</v>
      </c>
      <c r="H45" s="23" t="s">
        <v>183</v>
      </c>
    </row>
    <row r="46" spans="1:8" ht="15.75">
      <c r="A46" s="8">
        <v>38</v>
      </c>
      <c r="B46" s="10" t="s">
        <v>184</v>
      </c>
      <c r="C46" s="10" t="s">
        <v>87</v>
      </c>
      <c r="D46" s="11">
        <v>8</v>
      </c>
      <c r="E46" s="10" t="s">
        <v>88</v>
      </c>
      <c r="F46" s="12">
        <f t="shared" si="1"/>
        <v>1.6479999999999999</v>
      </c>
      <c r="G46" s="13">
        <v>1648</v>
      </c>
      <c r="H46" s="23" t="s">
        <v>185</v>
      </c>
    </row>
    <row r="47" spans="1:8" ht="15.75">
      <c r="A47" s="8">
        <v>39</v>
      </c>
      <c r="B47" s="10" t="s">
        <v>186</v>
      </c>
      <c r="C47" s="10" t="s">
        <v>187</v>
      </c>
      <c r="D47" s="11">
        <v>8</v>
      </c>
      <c r="E47" s="10" t="s">
        <v>118</v>
      </c>
      <c r="F47" s="12">
        <f t="shared" si="1"/>
        <v>7.0590000000000002</v>
      </c>
      <c r="G47" s="13">
        <v>7059</v>
      </c>
      <c r="H47" s="23" t="s">
        <v>188</v>
      </c>
    </row>
    <row r="48" spans="1:8" ht="15.75">
      <c r="A48" s="19">
        <v>40</v>
      </c>
      <c r="B48" s="10" t="s">
        <v>186</v>
      </c>
      <c r="C48" s="10" t="s">
        <v>87</v>
      </c>
      <c r="D48" s="11">
        <v>4</v>
      </c>
      <c r="E48" s="10" t="s">
        <v>88</v>
      </c>
      <c r="F48" s="12">
        <f t="shared" si="1"/>
        <v>3.016</v>
      </c>
      <c r="G48" s="13">
        <v>3016</v>
      </c>
      <c r="H48" s="23" t="s">
        <v>189</v>
      </c>
    </row>
    <row r="49" spans="1:8" ht="15.75">
      <c r="A49" s="83">
        <v>41</v>
      </c>
      <c r="B49" s="76" t="s">
        <v>190</v>
      </c>
      <c r="C49" s="14" t="s">
        <v>97</v>
      </c>
      <c r="D49" s="15">
        <v>10</v>
      </c>
      <c r="E49" s="14" t="s">
        <v>88</v>
      </c>
      <c r="F49" s="16">
        <v>0.74</v>
      </c>
      <c r="G49" s="84">
        <v>1476</v>
      </c>
      <c r="H49" s="23" t="s">
        <v>191</v>
      </c>
    </row>
    <row r="50" spans="1:8" ht="15.75">
      <c r="A50" s="83"/>
      <c r="B50" s="76"/>
      <c r="C50" s="14" t="s">
        <v>87</v>
      </c>
      <c r="D50" s="15">
        <v>4</v>
      </c>
      <c r="E50" s="14" t="s">
        <v>88</v>
      </c>
      <c r="F50" s="16">
        <v>0.74</v>
      </c>
      <c r="G50" s="85"/>
      <c r="H50" s="23" t="s">
        <v>192</v>
      </c>
    </row>
    <row r="51" spans="1:8" ht="15.75">
      <c r="A51" s="8">
        <v>42</v>
      </c>
      <c r="B51" s="10" t="s">
        <v>193</v>
      </c>
      <c r="C51" s="14" t="s">
        <v>87</v>
      </c>
      <c r="D51" s="15">
        <v>8</v>
      </c>
      <c r="E51" s="14" t="s">
        <v>88</v>
      </c>
      <c r="F51" s="16">
        <f t="shared" ref="F51:F58" si="2">G51/1000</f>
        <v>0.04</v>
      </c>
      <c r="G51" s="13">
        <v>40</v>
      </c>
      <c r="H51" s="23" t="s">
        <v>194</v>
      </c>
    </row>
    <row r="52" spans="1:8" ht="15.75">
      <c r="A52" s="73">
        <v>43</v>
      </c>
      <c r="B52" s="76" t="s">
        <v>195</v>
      </c>
      <c r="C52" s="10" t="s">
        <v>97</v>
      </c>
      <c r="D52" s="11">
        <v>4</v>
      </c>
      <c r="E52" s="10" t="s">
        <v>88</v>
      </c>
      <c r="F52" s="12">
        <f t="shared" si="2"/>
        <v>0.28299999999999997</v>
      </c>
      <c r="G52" s="13">
        <v>283</v>
      </c>
      <c r="H52" s="23" t="s">
        <v>196</v>
      </c>
    </row>
    <row r="53" spans="1:8" ht="15.75">
      <c r="A53" s="74"/>
      <c r="B53" s="76"/>
      <c r="C53" s="10" t="s">
        <v>99</v>
      </c>
      <c r="D53" s="11">
        <v>4</v>
      </c>
      <c r="E53" s="10" t="s">
        <v>88</v>
      </c>
      <c r="F53" s="12">
        <f t="shared" si="2"/>
        <v>1.56</v>
      </c>
      <c r="G53" s="13">
        <v>1560</v>
      </c>
      <c r="H53" s="23" t="s">
        <v>197</v>
      </c>
    </row>
    <row r="54" spans="1:8" ht="15.75">
      <c r="A54" s="75"/>
      <c r="B54" s="76"/>
      <c r="C54" s="10" t="s">
        <v>198</v>
      </c>
      <c r="D54" s="11">
        <v>4</v>
      </c>
      <c r="E54" s="10" t="s">
        <v>88</v>
      </c>
      <c r="F54" s="12">
        <f t="shared" si="2"/>
        <v>0.36399999999999999</v>
      </c>
      <c r="G54" s="13">
        <v>364</v>
      </c>
      <c r="H54" s="23" t="s">
        <v>199</v>
      </c>
    </row>
    <row r="55" spans="1:8" ht="15.75">
      <c r="A55" s="8">
        <v>44</v>
      </c>
      <c r="B55" s="10" t="s">
        <v>200</v>
      </c>
      <c r="C55" s="10" t="s">
        <v>106</v>
      </c>
      <c r="D55" s="11">
        <v>4</v>
      </c>
      <c r="E55" s="10" t="s">
        <v>88</v>
      </c>
      <c r="F55" s="12">
        <f t="shared" si="2"/>
        <v>0.42099999999999999</v>
      </c>
      <c r="G55" s="13">
        <v>421</v>
      </c>
      <c r="H55" s="23" t="s">
        <v>201</v>
      </c>
    </row>
    <row r="56" spans="1:8" ht="15.75">
      <c r="A56" s="8">
        <v>45</v>
      </c>
      <c r="B56" s="10" t="s">
        <v>202</v>
      </c>
      <c r="C56" s="10" t="s">
        <v>106</v>
      </c>
      <c r="D56" s="11">
        <v>8</v>
      </c>
      <c r="E56" s="10" t="s">
        <v>88</v>
      </c>
      <c r="F56" s="12">
        <f t="shared" si="2"/>
        <v>0.55500000000000005</v>
      </c>
      <c r="G56" s="13">
        <v>555</v>
      </c>
      <c r="H56" s="23" t="s">
        <v>203</v>
      </c>
    </row>
    <row r="57" spans="1:8" ht="15.75">
      <c r="A57" s="8">
        <v>46</v>
      </c>
      <c r="B57" s="10" t="s">
        <v>204</v>
      </c>
      <c r="C57" s="14" t="s">
        <v>87</v>
      </c>
      <c r="D57" s="15">
        <v>8</v>
      </c>
      <c r="E57" s="14" t="s">
        <v>88</v>
      </c>
      <c r="F57" s="16">
        <f t="shared" si="2"/>
        <v>0.186</v>
      </c>
      <c r="G57" s="13">
        <v>186</v>
      </c>
      <c r="H57" s="23" t="s">
        <v>205</v>
      </c>
    </row>
    <row r="58" spans="1:8" ht="15.75">
      <c r="A58" s="8">
        <v>47</v>
      </c>
      <c r="B58" s="10" t="s">
        <v>206</v>
      </c>
      <c r="C58" s="41" t="s">
        <v>87</v>
      </c>
      <c r="D58" s="42">
        <v>4</v>
      </c>
      <c r="E58" s="41" t="s">
        <v>88</v>
      </c>
      <c r="F58" s="43">
        <f t="shared" si="2"/>
        <v>0.90400000000000003</v>
      </c>
      <c r="G58" s="35">
        <v>904</v>
      </c>
      <c r="H58" s="23" t="s">
        <v>207</v>
      </c>
    </row>
    <row r="59" spans="1:8" ht="15.75">
      <c r="A59" s="20"/>
      <c r="C59" s="44" t="s">
        <v>219</v>
      </c>
      <c r="D59" s="37">
        <f>SUM(D3:D58)</f>
        <v>280</v>
      </c>
      <c r="E59" s="45"/>
      <c r="F59" s="46">
        <f>SUM(F3:F58)</f>
        <v>70.15000000000002</v>
      </c>
      <c r="G59" s="47">
        <f>SUM(G3:G58)</f>
        <v>70147</v>
      </c>
      <c r="H59" s="21"/>
    </row>
  </sheetData>
  <mergeCells count="24">
    <mergeCell ref="G20:G22"/>
    <mergeCell ref="G7:G8"/>
    <mergeCell ref="A27:A28"/>
    <mergeCell ref="B27:B28"/>
    <mergeCell ref="G27:G28"/>
    <mergeCell ref="H42:H43"/>
    <mergeCell ref="G49:G50"/>
    <mergeCell ref="G32:G33"/>
    <mergeCell ref="A7:A8"/>
    <mergeCell ref="B7:B8"/>
    <mergeCell ref="A20:A22"/>
    <mergeCell ref="B20:B22"/>
    <mergeCell ref="F20:F22"/>
    <mergeCell ref="A52:A54"/>
    <mergeCell ref="B52:B54"/>
    <mergeCell ref="A32:A33"/>
    <mergeCell ref="B32:B33"/>
    <mergeCell ref="F32:F33"/>
    <mergeCell ref="A42:A43"/>
    <mergeCell ref="B42:B43"/>
    <mergeCell ref="C42:C43"/>
    <mergeCell ref="D42:D43"/>
    <mergeCell ref="A49:A50"/>
    <mergeCell ref="B49:B50"/>
  </mergeCells>
  <pageMargins left="0.70866141732283472" right="0.70866141732283472" top="0.55118110236220474" bottom="0.55118110236220474" header="0.31496062992125984" footer="0.31496062992125984"/>
  <pageSetup paperSize="9" scale="7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Załącznik Nr 1 - PK Sp. z o.o.</vt:lpstr>
      <vt:lpstr>Załącznik Nr 1- Wspólnoty Miesz</vt:lpstr>
      <vt:lpstr>'Załącznik Nr 1 - PK Sp. z o.o.'!Obszar_wydruku</vt:lpstr>
      <vt:lpstr>'Załącznik Nr 1- Wspólnoty Miesz'!Obszar_wydruku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Bazyluk</dc:creator>
  <cp:lastModifiedBy>Anna Bazyluk</cp:lastModifiedBy>
  <cp:lastPrinted>2016-11-07T11:46:24Z</cp:lastPrinted>
  <dcterms:created xsi:type="dcterms:W3CDTF">2016-11-03T08:57:31Z</dcterms:created>
  <dcterms:modified xsi:type="dcterms:W3CDTF">2016-11-07T11:48:02Z</dcterms:modified>
</cp:coreProperties>
</file>